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<sst xmlns="http://schemas.openxmlformats.org/spreadsheetml/2006/main" count="601" uniqueCount="326">
  <si>
    <t>攀枝花市人民政府驻成都办事处</t>
  </si>
  <si>
    <t>2026年单位预算</t>
  </si>
  <si>
    <t xml:space="preserve">
表1</t>
  </si>
  <si>
    <t xml:space="preserve"> </t>
  </si>
  <si>
    <t>单位收支总表</t>
  </si>
  <si>
    <t>单位：攀枝花市人民政府驻成都办事处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</si>
  <si>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</si>
  <si>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</si>
  <si>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</si>
  <si>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</si>
  <si>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</si>
  <si>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</si>
  <si>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</si>
  <si>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</si>
  <si>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</si>
  <si>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</si>
  <si>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</si>
  <si>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</si>
  <si>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</si>
  <si>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</si>
  <si>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</si>
  <si>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</si>
  <si>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</si>
  <si>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</si>
  <si>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</si>
  <si>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</si>
  <si>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</si>
  <si>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</si>
  <si>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</si>
  <si>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</si>
  <si>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</si>
  <si>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</si>
  <si>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</si>
  <si>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</si>
  <si>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</si>
  <si>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</si>
  <si>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</si>
  <si>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</si>
  <si>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</si>
  <si>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</si>
  <si>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</si>
  <si>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</si>
  <si>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</si>
  <si>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</si>
  <si>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</si>
  <si>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</si>
  <si>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</si>
  <si>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</si>
  <si>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</si>
  <si>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</si>
  <si>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</si>
  <si>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</si>
  <si>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</si>
  <si>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</si>
  <si>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</si>
  <si>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</si>
  <si>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</si>
  <si>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</si>
  <si>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</si>
  <si>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</si>
  <si>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</si>
  <si>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</si>
  <si>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</si>
  <si>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</si>
  <si>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</si>
  <si>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</si>
  <si>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</si>
  <si>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</si>
  <si>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</si>
  <si>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</si>
  <si>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</si>
  <si>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</si>
  <si>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</si>
  <si>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</si>
  <si>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</si>
  <si>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</si>
  <si>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</si>
  <si>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</si>
  <si>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</si>
  <si>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</si>
  <si>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</si>
  <si>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</si>
  <si>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</si>
  <si>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</si>
  <si>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03</t>
  </si>
  <si>
    <t>政府办公厅（室）及相关机构事务</t>
  </si>
  <si>
    <t>01</t>
  </si>
  <si>
    <t>行政运行</t>
  </si>
  <si>
    <t>02</t>
  </si>
  <si>
    <t>一般行政管理事务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</si>
  <si>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</si>
  <si>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</si>
  <si>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</si>
  <si>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</si>
  <si>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</si>
  <si>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</si>
  <si>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</si>
  <si>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</si>
  <si>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</si>
  <si>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</si>
  <si>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</si>
  <si>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</si>
  <si>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</si>
  <si>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</si>
  <si>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</si>
  <si>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</si>
  <si>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</si>
  <si>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</si>
  <si>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</si>
  <si>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</si>
  <si>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</si>
  <si>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</si>
  <si>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</si>
  <si>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</si>
  <si>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</si>
  <si>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</si>
  <si>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</si>
  <si>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</si>
  <si>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</si>
  <si>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</si>
  <si>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</si>
  <si>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</si>
  <si>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</si>
  <si>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</si>
  <si>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</si>
  <si>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</si>
  <si>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</si>
  <si>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</si>
  <si>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</si>
  <si>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</si>
  <si>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</si>
  <si>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</si>
  <si>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</si>
  <si>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</si>
  <si>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</si>
  <si>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</si>
  <si>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</si>
  <si>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</si>
  <si>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</si>
  <si>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</si>
  <si>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</si>
  <si>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</si>
  <si>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</si>
  <si>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</si>
  <si>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</si>
  <si>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</si>
  <si>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</si>
  <si>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</si>
  <si>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</si>
  <si>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</si>
  <si>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</si>
  <si>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</si>
  <si>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</si>
  <si>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</si>
  <si>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</si>
  <si>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</si>
  <si>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</si>
  <si>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</si>
  <si>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</si>
  <si>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</si>
  <si>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</si>
  <si>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</si>
  <si>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</si>
  <si>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</si>
  <si>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</si>
  <si>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</si>
  <si>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</si>
  <si>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</si>
  <si>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</si>
  <si>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印刷费</t>
  </si>
  <si>
    <t>水费</t>
  </si>
  <si>
    <t>06</t>
  </si>
  <si>
    <t>电费</t>
  </si>
  <si>
    <t>07</t>
  </si>
  <si>
    <t>邮电费</t>
  </si>
  <si>
    <t>差旅费</t>
  </si>
  <si>
    <t>租赁费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</si>
  <si>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</si>
  <si>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</si>
  <si>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</si>
  <si>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</si>
  <si>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</si>
  <si>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</si>
  <si>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</si>
  <si>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</si>
  <si>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</si>
  <si>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</si>
  <si>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</si>
  <si>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</si>
  <si>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</si>
  <si>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</si>
  <si>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 xml:space="preserve"> 政府办公厅（室）及相关机构事务</t>
  </si>
  <si>
    <t xml:space="preserve">  行政运行</t>
  </si>
  <si>
    <t xml:space="preserve">  一般行政管理事务</t>
  </si>
  <si>
    <t> 行政事业单位养老支出</t>
  </si>
  <si>
    <t xml:space="preserve">    行政单位离退休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</si>
  <si>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</si>
  <si>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</si>
  <si>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</si>
  <si>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</si>
  <si>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</si>
  <si>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公务员医疗补助</t>
  </si>
  <si>
    <t xml:space="preserve">    其他行政事业单位医疗支出</t>
  </si>
  <si>
    <t> 住房改革支出</t>
  </si>
  <si>
    <t xml:space="preserve">    住房公积金</t>
  </si>
  <si>
    <t>表3-1</t>
  </si>
  <si>
    <t>一般公共预算基本支出预算表</t>
  </si>
  <si>
    <t>人员经费</t>
  </si>
  <si>
    <t>公用经费</t>
  </si>
  <si>
    <t>机关工资福利支出</t>
  </si>
  <si>
    <t xml:space="preserve">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</si>
  <si>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</si>
  <si>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</si>
  <si>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</si>
  <si>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</si>
  <si>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</si>
  <si>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委托业务费</t>
  </si>
  <si>
    <t xml:space="preserve">  公务接待费</t>
  </si>
  <si>
    <t xml:space="preserve">  公务用车运行维护费</t>
  </si>
  <si>
    <t xml:space="preserve">  其他商品和服务支出</t>
  </si>
  <si>
    <t xml:space="preserve">  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</si>
  <si>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</si>
  <si>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</si>
  <si>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</si>
  <si>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</si>
  <si>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</si>
  <si>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</si>
  <si>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</si>
  <si>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</si>
  <si>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</si>
  <si>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</si>
  <si>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</si>
  <si>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</si>
  <si>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</si>
  <si>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</si>
  <si>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</si>
  <si>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</si>
  <si>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</si>
  <si>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</si>
  <si>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</si>
  <si>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</si>
  <si>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</si>
  <si>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</si>
  <si>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</si>
  <si>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</si>
  <si>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信访维稳及招商引资活动经费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</si>
  <si>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</si>
  <si>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</si>
  <si>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</si>
  <si>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</si>
  <si>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</si>
  <si>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</si>
  <si>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充分利用地处成都的地域优势，主动作为，立足攀枝花实际，积极对外宣传攀枝花，展示攀枝花形象，推介攀枝花发展项目。2026年工作目标安排：1.深化从严治党，强化党风政风建设。健全内部管理制度和流程体系，狠抓干部队伍建设，明确工作职责和任务分工，强化团队协作沟通，严格考评奖惩机制，确保工作高效运转。2.积极主动对接，发挥驻蓉区位优势。聚集我办身处省会城市的地理人脉优势，主动收集“成渝贵昆”外圈和省委省政府的政策理论、先进信息和经验做法和重大招商引资项目信息，为攀枝化构建现代化产业体系推动经济社会发展牵线搭桥。3.整合资源力量，发挥对外宣传作用。强化与省级机关、成都、重庆的联系，积极配合市级各部门做好向上争取政策、项目、资金等工作。大力宣传我市资源优势和产业特色，吸引更多企业和投资项目到我市投资发展，为外地客商到我市投资兴业牵线搭桥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</si>
  <si>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</si>
  <si>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</si>
  <si>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</si>
  <si>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</si>
  <si>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</si>
  <si>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</si>
  <si>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</si>
  <si>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联络服务</t>
  </si>
  <si>
    <r>
      <rPr>
        <sz val="9"/>
        <rFont val="Times New Roman"/>
        <charset val="0"/>
      </rPr>
      <t>≥1000</t>
    </r>
    <r>
      <rPr>
        <sz val="9"/>
        <rFont val="宋体"/>
        <charset val="0"/>
      </rPr>
      <t>次</t>
    </r>
  </si>
  <si>
    <t>组织开展并参与招商工作各项活动</t>
  </si>
  <si>
    <r>
      <rPr>
        <sz val="9"/>
        <rFont val="Times New Roman"/>
        <charset val="0"/>
      </rPr>
      <t>≥12</t>
    </r>
    <r>
      <rPr>
        <sz val="9"/>
        <rFont val="宋体"/>
        <charset val="0"/>
      </rPr>
      <t>次</t>
    </r>
  </si>
  <si>
    <t>信访维稳</t>
  </si>
  <si>
    <r>
      <rPr>
        <sz val="9"/>
        <rFont val="Times New Roman"/>
        <charset val="0"/>
      </rPr>
      <t>≥20</t>
    </r>
    <r>
      <rPr>
        <sz val="9"/>
        <rFont val="宋体"/>
        <charset val="0"/>
      </rPr>
      <t>次</t>
    </r>
  </si>
  <si>
    <t>质量指标</t>
  </si>
  <si>
    <t>工作完成质量</t>
  </si>
  <si>
    <t>较好完成推介工作，促进招商项目签约，提供投资咨询服务，多渠道发挥桥梁和纽带作用。</t>
  </si>
  <si>
    <t>时效指标</t>
  </si>
  <si>
    <t>工作完成时间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</si>
  <si>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年全年</t>
    </r>
  </si>
  <si>
    <t>效益指标</t>
  </si>
  <si>
    <t>可持续影响指标</t>
  </si>
  <si>
    <t>工作完成产生效益</t>
  </si>
  <si>
    <t>做好招商项目的储备与更新，保持与省级相关部门及市、县区对接沟通的常态化。</t>
  </si>
  <si>
    <t>满意度指标</t>
  </si>
  <si>
    <t>服务对象满意度指标</t>
  </si>
  <si>
    <t>市级及区县新房招商工作相关部门</t>
  </si>
  <si>
    <t>推介对象满意度≥95%</t>
  </si>
  <si>
    <t>成本指标</t>
  </si>
  <si>
    <t>经济成本指标</t>
  </si>
  <si>
    <t>工作经费控制</t>
  </si>
  <si>
    <t>≤10万元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</si>
  <si>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</si>
  <si>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</si>
  <si>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</si>
  <si>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</si>
  <si>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</si>
  <si>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</si>
  <si>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</si>
  <si>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保障本单位正常工作运转的日常公用和人员经费支出。</t>
  </si>
  <si>
    <t>招商引资活动经费用于多渠道收集项目信息，为招商引资牵线搭桥，为我市的加速发展争取更多的支持和帮助，积极参与重大招商引资项目在蓉的跟进和服务保障工作。</t>
  </si>
  <si>
    <t>年度单位整体支出预算（单位：万元）</t>
  </si>
  <si>
    <t>资金总额</t>
  </si>
  <si>
    <t>年度总体目标</t>
  </si>
  <si>
    <t>目标1：坚持“实”处入手，抓牢政治思想教育。以党的创新理论武装头脑，引导广大党员干部拧紧思想“总开关”，带头深刻领悟“两个确立”的决定性意义，增强“四个意识”、坚定“四个自信”、坚决做到“两个维护”。目标2：坚持“严”字当头，严格落实主体责任。全面落实“三会一课”、民主生活会、组织生活会等制度；严格执行民主集中制、“三重一大”、个人重大事项报告等制度，规范办事程序，重大事项由领导班子集体研究决定，不断提升干部职工依法依规履职的能力。目标3：坚持服务先行，提升服务保障工作水平。做好我市与省级机关、成都市有关部门的政务联络、合作对接服务工作。目标4：坚持多措并举，积极参与招商引资工作。加强与四川省、成都市各级政府部门的沟通联系，多渠道收集项目信息，为招商引资牵线搭桥，积极参与重大招商引资项目在蓉的跟进和服务保障工作。目标5：坚持重点管控，扎实开展信访维稳工作。配合市信访局建立驻蓉信访维稳工作机制，紧密联系并组织协调驻蓉信访工作组开展信访维稳工作。</t>
  </si>
  <si>
    <t>年度绩效指标</t>
  </si>
  <si>
    <t>指标值
（包含数字及文字描述）</t>
  </si>
  <si>
    <t>保障人员数量</t>
  </si>
  <si>
    <t>本单位在职人员14人，编内聘用人员2人、退休人员39人。</t>
  </si>
  <si>
    <t>日常公用经费</t>
  </si>
  <si>
    <t>日常公用经费除保障机构正常运转办公开支外，主要用于接待服务、会务服务、各类赴蓉上访劝返接返人员、公务用车运行维护等支出。</t>
  </si>
  <si>
    <t>招商引资活动经费</t>
  </si>
  <si>
    <t>主要用于强化与省级机关、成都、重庆的联系，积极配合市级各部门做好向上争取政策、项目、资金等工作；大力宣传我市资源优势和产业特色，吸引更多企业和投资项目到我市投资发展，为外地客商到我市投资兴业牵线搭桥。</t>
  </si>
  <si>
    <t>预计完成率</t>
  </si>
  <si>
    <t>较好</t>
  </si>
  <si>
    <t>完成时效</t>
  </si>
  <si>
    <t>2026年全年</t>
  </si>
  <si>
    <t>基本支出成本</t>
  </si>
  <si>
    <t>496.95万元</t>
  </si>
  <si>
    <t>项目支出成本</t>
  </si>
  <si>
    <t>10万元</t>
  </si>
  <si>
    <t>经济效益指标</t>
  </si>
  <si>
    <t>保障本单位工作正常开展所需的人员工资福利、日常运转及承担的接待、信访、协调联络、在蓉离退休人员和流动党员的服务管理等经费支出。</t>
  </si>
  <si>
    <t>积极做好招商引资项目在蓉的服务保障工作，为攀枝花经济高质量发展保驾护航。</t>
  </si>
  <si>
    <t>社会效益指标</t>
  </si>
  <si>
    <t>保障单位运转</t>
  </si>
  <si>
    <t>有利于完成市委、市政府和相关部门交办的各项工作、任务，为攀枝花在蓉的政务活动保驾护航。</t>
  </si>
  <si>
    <t>生态效益指标</t>
  </si>
  <si>
    <t>单位运转支出</t>
  </si>
  <si>
    <t>较好。</t>
  </si>
  <si>
    <t>有利于宣传推广攀枝花发展成果，展示攀枝花风貌，扩大攀枝花知名度，促进攀枝花经济的发展。</t>
  </si>
  <si>
    <t>单位职工及招商工作相关部门满意度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</si>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</sst>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6" applyNumberFormat="0" applyAlignment="0" applyProtection="0">
      <alignment vertical="center"/>
    </xf>
    <xf numFmtId="0" fontId="42" fillId="4" borderId="27" applyNumberFormat="0" applyAlignment="0" applyProtection="0">
      <alignment vertical="center"/>
    </xf>
    <xf numFmtId="0" fontId="43" fillId="4" borderId="26" applyNumberFormat="0" applyAlignment="0" applyProtection="0">
      <alignment vertical="center"/>
    </xf>
    <xf numFmtId="0" fontId="44" fillId="5" borderId="28" applyNumberFormat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6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176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1" xfId="0" applyFont="1" applyBorder="1">
      <alignment vertical="center"/>
    </xf>
    <xf numFmtId="0" fontId="12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9" xfId="0" applyFont="1" applyBorder="1">
      <alignment vertical="center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7" xfId="0" applyFont="1" applyFill="1" applyBorder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0" fontId="12" fillId="0" borderId="18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0" fillId="0" borderId="11" xfId="0" applyFont="1" applyFill="1" applyBorder="1">
      <alignment vertical="center"/>
    </xf>
    <xf numFmtId="0" fontId="10" fillId="0" borderId="12" xfId="0" applyFont="1" applyFill="1" applyBorder="1" applyAlignment="1">
      <alignment vertical="center" wrapText="1"/>
    </xf>
    <xf numFmtId="0" fontId="12" fillId="0" borderId="19" xfId="0" applyFont="1" applyFill="1" applyBorder="1">
      <alignment vertical="center"/>
    </xf>
    <xf numFmtId="0" fontId="12" fillId="0" borderId="19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22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 applyProtection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4" fontId="20" fillId="0" borderId="21" xfId="0" applyNumberFormat="1" applyFont="1" applyBorder="1" applyAlignment="1">
      <alignment horizontal="right" vertical="center"/>
    </xf>
    <xf numFmtId="0" fontId="19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9" fillId="0" borderId="12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 indent="1"/>
    </xf>
    <xf numFmtId="4" fontId="26" fillId="0" borderId="4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right" vertical="center"/>
    </xf>
    <xf numFmtId="176" fontId="26" fillId="0" borderId="4" xfId="0" applyNumberFormat="1" applyFont="1" applyBorder="1" applyAlignment="1">
      <alignment horizontal="right" vertical="center"/>
    </xf>
    <xf numFmtId="0" fontId="23" fillId="0" borderId="19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horizontal="center" vertical="center"/>
    </xf>
    <xf numFmtId="4" fontId="20" fillId="0" borderId="4" xfId="0" applyNumberFormat="1" applyFont="1" applyBorder="1" applyAlignment="1">
      <alignment horizontal="right" vertical="center"/>
    </xf>
    <xf numFmtId="0" fontId="28" fillId="0" borderId="12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8" fillId="0" borderId="19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16" fillId="0" borderId="4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left" vertical="center"/>
    </xf>
    <xf numFmtId="0" fontId="17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1" sqref="A1"/>
    </sheetView>
  </sheetViews>
  <sheetFormatPr defaultColWidth="9" defaultRowHeight="14.25" outlineLevelRow="3"/>
  <cols>
    <col min="1" max="1" width="123.125" style="163" customWidth="1"/>
    <col min="2" max="16384" width="9" style="163"/>
  </cols>
  <sheetData>
    <row r="1" ht="137" customHeight="1" spans="1:1">
      <c r="A1" s="164" t="s">
        <v>0</v>
      </c>
    </row>
    <row r="2" ht="96" customHeight="1" spans="1:1">
      <c r="A2" s="164" t="s">
        <v>1</v>
      </c>
    </row>
    <row r="3" ht="60" customHeight="1" spans="1:1">
      <c r="A3" s="165">
        <v>46063</v>
      </c>
    </row>
    <row r="4" ht="31" customHeight="1" spans="1:1">
      <c r="A4" s="166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opLeftCell="B1" workbookViewId="0">
      <pane ySplit="6" topLeftCell="A7" activePane="bottomLeft" state="frozen"/>
      <selection/>
      <selection pane="bottomLeft" activeCell="D31" sqref="D31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0"/>
      <c r="B1" s="2"/>
      <c r="C1" s="51"/>
      <c r="D1" s="52"/>
      <c r="E1" s="52"/>
      <c r="F1" s="52"/>
      <c r="G1" s="52"/>
      <c r="H1" s="52"/>
      <c r="I1" s="53" t="s">
        <v>224</v>
      </c>
      <c r="J1" s="54"/>
    </row>
    <row r="2" ht="22.8" customHeight="1" spans="1:10">
      <c r="A2" s="50"/>
      <c r="B2" s="3" t="s">
        <v>225</v>
      </c>
      <c r="C2" s="3"/>
      <c r="D2" s="3"/>
      <c r="E2" s="3"/>
      <c r="F2" s="3"/>
      <c r="G2" s="3"/>
      <c r="H2" s="3"/>
      <c r="I2" s="3"/>
      <c r="J2" s="54" t="s">
        <v>3</v>
      </c>
    </row>
    <row r="3" ht="19.55" customHeight="1" spans="1:10">
      <c r="A3" s="55"/>
      <c r="B3" s="56" t="s">
        <v>5</v>
      </c>
      <c r="C3" s="56"/>
      <c r="D3" s="57"/>
      <c r="E3" s="57"/>
      <c r="F3" s="57"/>
      <c r="G3" s="57"/>
      <c r="H3" s="57"/>
      <c r="I3" s="57" t="s">
        <v>6</v>
      </c>
      <c r="J3" s="58"/>
    </row>
    <row r="4" ht="24.4" customHeight="1" spans="1:10">
      <c r="A4" s="54"/>
      <c r="B4" s="59" t="s">
        <v>226</v>
      </c>
      <c r="C4" s="59" t="s">
        <v>71</v>
      </c>
      <c r="D4" s="59" t="s">
        <v>227</v>
      </c>
      <c r="E4" s="59"/>
      <c r="F4" s="59"/>
      <c r="G4" s="59"/>
      <c r="H4" s="59"/>
      <c r="I4" s="59"/>
      <c r="J4" s="60"/>
    </row>
    <row r="5" ht="24.4" customHeight="1" spans="1:10">
      <c r="A5" s="61"/>
      <c r="B5" s="59"/>
      <c r="C5" s="59"/>
      <c r="D5" s="59" t="s">
        <v>59</v>
      </c>
      <c r="E5" s="72" t="s">
        <v>228</v>
      </c>
      <c r="F5" s="59" t="s">
        <v>229</v>
      </c>
      <c r="G5" s="59"/>
      <c r="H5" s="59"/>
      <c r="I5" s="59" t="s">
        <v>177</v>
      </c>
      <c r="J5" s="60"/>
    </row>
    <row r="6" ht="24.4" customHeight="1" spans="1:10">
      <c r="A6" s="61"/>
      <c r="B6" s="59"/>
      <c r="C6" s="59"/>
      <c r="D6" s="59"/>
      <c r="E6" s="72"/>
      <c r="F6" s="59" t="s">
        <v>154</v>
      </c>
      <c r="G6" s="59" t="s">
        <v>230</v>
      </c>
      <c r="H6" s="59" t="s">
        <v>231</v>
      </c>
      <c r="I6" s="59"/>
      <c r="J6" s="62"/>
    </row>
    <row r="7" ht="22.8" customHeight="1" spans="1:10">
      <c r="A7" s="63"/>
      <c r="B7" s="59"/>
      <c r="C7" s="59" t="s">
        <v>72</v>
      </c>
      <c r="D7" s="64"/>
      <c r="E7" s="64"/>
      <c r="F7" s="64"/>
      <c r="G7" s="64"/>
      <c r="H7" s="64"/>
      <c r="I7" s="64"/>
      <c r="J7" s="65"/>
    </row>
    <row r="8" ht="22.8" customHeight="1" spans="1:10">
      <c r="A8" s="63"/>
      <c r="B8" s="67">
        <v>119001</v>
      </c>
      <c r="C8" s="73" t="s">
        <v>0</v>
      </c>
      <c r="D8" s="64">
        <v>501030</v>
      </c>
      <c r="E8" s="64"/>
      <c r="F8" s="64">
        <v>51030</v>
      </c>
      <c r="G8" s="64"/>
      <c r="H8" s="64">
        <v>51030</v>
      </c>
      <c r="I8" s="64">
        <v>450000</v>
      </c>
      <c r="J8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39" sqref="E39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0"/>
      <c r="B1" s="2"/>
      <c r="C1" s="2"/>
      <c r="D1" s="2"/>
      <c r="E1" s="51"/>
      <c r="F1" s="51"/>
      <c r="G1" s="52"/>
      <c r="H1" s="52"/>
      <c r="I1" s="53" t="s">
        <v>232</v>
      </c>
      <c r="J1" s="54"/>
    </row>
    <row r="2" ht="22.8" customHeight="1" spans="1:10">
      <c r="A2" s="50"/>
      <c r="B2" s="3" t="s">
        <v>233</v>
      </c>
      <c r="C2" s="3"/>
      <c r="D2" s="3"/>
      <c r="E2" s="3"/>
      <c r="F2" s="3"/>
      <c r="G2" s="3"/>
      <c r="H2" s="3"/>
      <c r="I2" s="3"/>
      <c r="J2" s="54"/>
    </row>
    <row r="3" ht="19.5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57" t="s">
        <v>6</v>
      </c>
      <c r="J3" s="58"/>
    </row>
    <row r="4" ht="24.4" customHeight="1" spans="1:10">
      <c r="A4" s="54"/>
      <c r="B4" s="59" t="s">
        <v>9</v>
      </c>
      <c r="C4" s="59"/>
      <c r="D4" s="59"/>
      <c r="E4" s="59"/>
      <c r="F4" s="59"/>
      <c r="G4" s="59" t="s">
        <v>234</v>
      </c>
      <c r="H4" s="59"/>
      <c r="I4" s="59"/>
      <c r="J4" s="60"/>
    </row>
    <row r="5" ht="24.4" customHeight="1" spans="1:10">
      <c r="A5" s="61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60"/>
    </row>
    <row r="6" ht="24.4" customHeight="1" spans="1:10">
      <c r="A6" s="61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62"/>
    </row>
    <row r="7" ht="22.8" customHeight="1" spans="1:10">
      <c r="A7" s="63"/>
      <c r="B7" s="59"/>
      <c r="C7" s="59"/>
      <c r="D7" s="59"/>
      <c r="E7" s="59"/>
      <c r="F7" s="59" t="s">
        <v>72</v>
      </c>
      <c r="G7" s="64"/>
      <c r="H7" s="64"/>
      <c r="I7" s="64"/>
      <c r="J7" s="65"/>
    </row>
    <row r="8" ht="22.8" customHeight="1" spans="1:10">
      <c r="A8" s="63"/>
      <c r="B8" s="59"/>
      <c r="C8" s="59"/>
      <c r="D8" s="59"/>
      <c r="E8" s="67"/>
      <c r="F8" s="67" t="s">
        <v>235</v>
      </c>
      <c r="G8" s="64"/>
      <c r="H8" s="64"/>
      <c r="I8" s="64"/>
      <c r="J8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B17" sqref="B17"/>
    </sheetView>
  </sheetViews>
  <sheetFormatPr defaultColWidth="10" defaultRowHeight="13.5" outlineLevelRow="7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0"/>
      <c r="B1" s="2"/>
      <c r="C1" s="51"/>
      <c r="D1" s="52"/>
      <c r="E1" s="52"/>
      <c r="F1" s="52"/>
      <c r="G1" s="52"/>
      <c r="H1" s="52"/>
      <c r="I1" s="53" t="s">
        <v>236</v>
      </c>
      <c r="J1" s="54"/>
    </row>
    <row r="2" ht="22.8" customHeight="1" spans="1:10">
      <c r="A2" s="50"/>
      <c r="B2" s="3" t="s">
        <v>237</v>
      </c>
      <c r="C2" s="3"/>
      <c r="D2" s="3"/>
      <c r="E2" s="3"/>
      <c r="F2" s="3"/>
      <c r="G2" s="3"/>
      <c r="H2" s="3"/>
      <c r="I2" s="3"/>
      <c r="J2" s="54" t="s">
        <v>3</v>
      </c>
    </row>
    <row r="3" ht="19.55" customHeight="1" spans="1:10">
      <c r="A3" s="55"/>
      <c r="B3" s="56" t="s">
        <v>5</v>
      </c>
      <c r="C3" s="56"/>
      <c r="D3" s="57"/>
      <c r="E3" s="57"/>
      <c r="F3" s="57"/>
      <c r="G3" s="57"/>
      <c r="H3" s="57"/>
      <c r="I3" s="57" t="s">
        <v>6</v>
      </c>
      <c r="J3" s="58"/>
    </row>
    <row r="4" ht="24.4" customHeight="1" spans="1:10">
      <c r="A4" s="54"/>
      <c r="B4" s="59" t="s">
        <v>226</v>
      </c>
      <c r="C4" s="59" t="s">
        <v>71</v>
      </c>
      <c r="D4" s="59" t="s">
        <v>227</v>
      </c>
      <c r="E4" s="59"/>
      <c r="F4" s="59"/>
      <c r="G4" s="59"/>
      <c r="H4" s="59"/>
      <c r="I4" s="59"/>
      <c r="J4" s="60"/>
    </row>
    <row r="5" ht="24.4" customHeight="1" spans="1:10">
      <c r="A5" s="61"/>
      <c r="B5" s="59"/>
      <c r="C5" s="59"/>
      <c r="D5" s="59" t="s">
        <v>59</v>
      </c>
      <c r="E5" s="72" t="s">
        <v>228</v>
      </c>
      <c r="F5" s="59" t="s">
        <v>229</v>
      </c>
      <c r="G5" s="59"/>
      <c r="H5" s="59"/>
      <c r="I5" s="59" t="s">
        <v>177</v>
      </c>
      <c r="J5" s="60"/>
    </row>
    <row r="6" ht="24.4" customHeight="1" spans="1:10">
      <c r="A6" s="61"/>
      <c r="B6" s="59"/>
      <c r="C6" s="59"/>
      <c r="D6" s="59"/>
      <c r="E6" s="72"/>
      <c r="F6" s="59" t="s">
        <v>154</v>
      </c>
      <c r="G6" s="59" t="s">
        <v>230</v>
      </c>
      <c r="H6" s="59" t="s">
        <v>231</v>
      </c>
      <c r="I6" s="59"/>
      <c r="J6" s="62"/>
    </row>
    <row r="7" ht="22.8" customHeight="1" spans="1:10">
      <c r="A7" s="63"/>
      <c r="B7" s="59"/>
      <c r="C7" s="59" t="s">
        <v>72</v>
      </c>
      <c r="D7" s="64"/>
      <c r="E7" s="64"/>
      <c r="F7" s="64"/>
      <c r="G7" s="64"/>
      <c r="H7" s="64"/>
      <c r="I7" s="64"/>
      <c r="J7" s="65"/>
    </row>
    <row r="8" ht="22.8" customHeight="1" spans="1:10">
      <c r="A8" s="63"/>
      <c r="B8" s="67"/>
      <c r="C8" s="67" t="s">
        <v>235</v>
      </c>
      <c r="D8" s="64"/>
      <c r="E8" s="64"/>
      <c r="F8" s="64"/>
      <c r="G8" s="64"/>
      <c r="H8" s="64"/>
      <c r="I8" s="64"/>
      <c r="J8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pane ySplit="6" topLeftCell="A7" activePane="bottomLeft" state="frozen"/>
      <selection/>
      <selection pane="bottomLeft" activeCell="F50" sqref="F50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0"/>
      <c r="B1" s="2"/>
      <c r="C1" s="2"/>
      <c r="D1" s="2"/>
      <c r="E1" s="51"/>
      <c r="F1" s="51"/>
      <c r="G1" s="52"/>
      <c r="H1" s="52"/>
      <c r="I1" s="53" t="s">
        <v>238</v>
      </c>
      <c r="J1" s="54"/>
    </row>
    <row r="2" ht="22.8" customHeight="1" spans="1:10">
      <c r="A2" s="50"/>
      <c r="B2" s="3" t="s">
        <v>239</v>
      </c>
      <c r="C2" s="3"/>
      <c r="D2" s="3"/>
      <c r="E2" s="3"/>
      <c r="F2" s="3"/>
      <c r="G2" s="3"/>
      <c r="H2" s="3"/>
      <c r="I2" s="3"/>
      <c r="J2" s="54" t="s">
        <v>3</v>
      </c>
    </row>
    <row r="3" ht="19.5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57" t="s">
        <v>6</v>
      </c>
      <c r="J3" s="58"/>
    </row>
    <row r="4" ht="24.4" customHeight="1" spans="1:10">
      <c r="A4" s="54"/>
      <c r="B4" s="59" t="s">
        <v>9</v>
      </c>
      <c r="C4" s="59"/>
      <c r="D4" s="59"/>
      <c r="E4" s="59"/>
      <c r="F4" s="59"/>
      <c r="G4" s="59" t="s">
        <v>240</v>
      </c>
      <c r="H4" s="59"/>
      <c r="I4" s="59"/>
      <c r="J4" s="60"/>
    </row>
    <row r="5" ht="24.4" customHeight="1" spans="1:10">
      <c r="A5" s="61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60"/>
    </row>
    <row r="6" ht="24.4" customHeight="1" spans="1:10">
      <c r="A6" s="61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62"/>
    </row>
    <row r="7" ht="22.8" customHeight="1" spans="1:10">
      <c r="A7" s="63"/>
      <c r="B7" s="59"/>
      <c r="C7" s="59"/>
      <c r="D7" s="59"/>
      <c r="E7" s="59"/>
      <c r="F7" s="59" t="s">
        <v>72</v>
      </c>
      <c r="G7" s="64"/>
      <c r="H7" s="64"/>
      <c r="I7" s="64"/>
      <c r="J7" s="65"/>
    </row>
    <row r="8" ht="22.8" customHeight="1" spans="1:10">
      <c r="A8" s="61"/>
      <c r="B8" s="66"/>
      <c r="C8" s="66"/>
      <c r="D8" s="66"/>
      <c r="E8" s="66"/>
      <c r="F8" s="67" t="s">
        <v>235</v>
      </c>
      <c r="G8" s="68"/>
      <c r="H8" s="68"/>
      <c r="I8" s="68"/>
      <c r="J8" s="60"/>
    </row>
    <row r="9" ht="9.75" customHeight="1" spans="1:10">
      <c r="A9" s="69"/>
      <c r="B9" s="70"/>
      <c r="C9" s="70"/>
      <c r="D9" s="70"/>
      <c r="E9" s="70"/>
      <c r="F9" s="69"/>
      <c r="G9" s="69"/>
      <c r="H9" s="69"/>
      <c r="I9" s="69"/>
      <c r="J9" s="7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19" sqref="G19:J19"/>
    </sheetView>
  </sheetViews>
  <sheetFormatPr defaultColWidth="9" defaultRowHeight="13.5"/>
  <cols>
    <col min="1" max="1" width="9" style="1"/>
    <col min="2" max="2" width="11.25" style="1" customWidth="1"/>
    <col min="3" max="3" width="9" style="26"/>
    <col min="4" max="4" width="16.625" style="1" customWidth="1"/>
    <col min="5" max="5" width="10.25" style="1" customWidth="1"/>
    <col min="6" max="6" width="16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241</v>
      </c>
    </row>
    <row r="2" ht="24" customHeight="1" spans="2:13">
      <c r="B2" s="27" t="s">
        <v>242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243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244</v>
      </c>
      <c r="C4" s="34" t="s">
        <v>245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246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247</v>
      </c>
      <c r="C6" s="37" t="s">
        <v>248</v>
      </c>
      <c r="D6" s="37"/>
      <c r="E6" s="37"/>
      <c r="F6" s="38">
        <v>10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249</v>
      </c>
      <c r="D7" s="37"/>
      <c r="E7" s="37"/>
      <c r="F7" s="38">
        <v>10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250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ht="25" customHeight="1" spans="2:13">
      <c r="B9" s="36" t="s">
        <v>251</v>
      </c>
      <c r="C9" s="41" t="s">
        <v>252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ht="72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ht="25" customHeight="1" spans="2:13">
      <c r="B11" s="39" t="s">
        <v>253</v>
      </c>
      <c r="C11" s="33" t="s">
        <v>254</v>
      </c>
      <c r="D11" s="33" t="s">
        <v>255</v>
      </c>
      <c r="E11" s="39" t="s">
        <v>256</v>
      </c>
      <c r="F11" s="39"/>
      <c r="G11" s="39" t="s">
        <v>257</v>
      </c>
      <c r="H11" s="39"/>
      <c r="I11" s="39"/>
      <c r="J11" s="39"/>
      <c r="K11" s="35"/>
      <c r="L11" s="35"/>
      <c r="M11" s="35"/>
    </row>
    <row r="12" ht="25" customHeight="1" spans="2:13">
      <c r="B12" s="39"/>
      <c r="C12" s="42" t="s">
        <v>258</v>
      </c>
      <c r="D12" s="39" t="s">
        <v>259</v>
      </c>
      <c r="E12" s="43" t="s">
        <v>260</v>
      </c>
      <c r="F12" s="44"/>
      <c r="G12" s="44" t="s">
        <v>261</v>
      </c>
      <c r="H12" s="44"/>
      <c r="I12" s="44"/>
      <c r="J12" s="44"/>
      <c r="K12" s="35"/>
      <c r="L12" s="35"/>
      <c r="M12" s="35"/>
    </row>
    <row r="13" ht="24" customHeight="1" spans="2:13">
      <c r="B13" s="39"/>
      <c r="C13" s="45"/>
      <c r="D13" s="39"/>
      <c r="E13" s="43" t="s">
        <v>262</v>
      </c>
      <c r="F13" s="44"/>
      <c r="G13" s="44" t="s">
        <v>263</v>
      </c>
      <c r="H13" s="44"/>
      <c r="I13" s="44"/>
      <c r="J13" s="44"/>
      <c r="K13" s="46"/>
      <c r="L13" s="46"/>
      <c r="M13" s="46"/>
    </row>
    <row r="14" ht="24" customHeight="1" spans="2:13">
      <c r="B14" s="39"/>
      <c r="C14" s="45"/>
      <c r="D14" s="39"/>
      <c r="E14" s="43" t="s">
        <v>264</v>
      </c>
      <c r="F14" s="44"/>
      <c r="G14" s="44" t="s">
        <v>265</v>
      </c>
      <c r="H14" s="44"/>
      <c r="I14" s="44"/>
      <c r="J14" s="44"/>
    </row>
    <row r="15" ht="30" customHeight="1" spans="2:13">
      <c r="B15" s="39"/>
      <c r="C15" s="45"/>
      <c r="D15" s="39" t="s">
        <v>266</v>
      </c>
      <c r="E15" s="43" t="s">
        <v>267</v>
      </c>
      <c r="F15" s="44"/>
      <c r="G15" s="47" t="s">
        <v>268</v>
      </c>
      <c r="H15" s="44"/>
      <c r="I15" s="44"/>
      <c r="J15" s="44"/>
    </row>
    <row r="16" ht="24" customHeight="1" spans="2:13">
      <c r="B16" s="39"/>
      <c r="C16" s="48"/>
      <c r="D16" s="39" t="s">
        <v>269</v>
      </c>
      <c r="E16" s="43" t="s">
        <v>270</v>
      </c>
      <c r="F16" s="44"/>
      <c r="G16" s="44" t="s">
        <v>271</v>
      </c>
      <c r="H16" s="44"/>
      <c r="I16" s="44"/>
      <c r="J16" s="44"/>
    </row>
    <row r="17" ht="37" customHeight="1" spans="2:10">
      <c r="B17" s="39"/>
      <c r="C17" s="39" t="s">
        <v>272</v>
      </c>
      <c r="D17" s="39" t="s">
        <v>273</v>
      </c>
      <c r="E17" s="43" t="s">
        <v>274</v>
      </c>
      <c r="F17" s="44"/>
      <c r="G17" s="49" t="s">
        <v>275</v>
      </c>
      <c r="H17" s="49"/>
      <c r="I17" s="49"/>
      <c r="J17" s="49"/>
    </row>
    <row r="18" ht="31" customHeight="1" spans="2:10">
      <c r="B18" s="39"/>
      <c r="C18" s="39" t="s">
        <v>276</v>
      </c>
      <c r="D18" s="39" t="s">
        <v>277</v>
      </c>
      <c r="E18" s="43" t="s">
        <v>278</v>
      </c>
      <c r="F18" s="44"/>
      <c r="G18" s="47" t="s">
        <v>279</v>
      </c>
      <c r="H18" s="44"/>
      <c r="I18" s="44"/>
      <c r="J18" s="44"/>
    </row>
    <row r="19" ht="28" customHeight="1" spans="2:10">
      <c r="B19" s="39"/>
      <c r="C19" s="39" t="s">
        <v>280</v>
      </c>
      <c r="D19" s="39" t="s">
        <v>281</v>
      </c>
      <c r="E19" s="43" t="s">
        <v>282</v>
      </c>
      <c r="F19" s="44"/>
      <c r="G19" s="47" t="s">
        <v>283</v>
      </c>
      <c r="H19" s="44"/>
      <c r="I19" s="44"/>
      <c r="J19" s="44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workbookViewId="0">
      <selection activeCell="H20" sqref="H20:I20"/>
    </sheetView>
  </sheetViews>
  <sheetFormatPr defaultColWidth="10" defaultRowHeight="13.5"/>
  <cols>
    <col min="1" max="1" width="2.625" customWidth="1"/>
    <col min="2" max="2" width="5.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375" style="1" customWidth="1"/>
    <col min="8" max="8" width="12.125" style="1" customWidth="1"/>
    <col min="9" max="9" width="22.2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284</v>
      </c>
      <c r="XFD1"/>
    </row>
    <row r="2" s="1" customFormat="1" ht="27" customHeight="1" spans="1:9 16384:16384">
      <c r="A2"/>
      <c r="B2" s="3" t="s">
        <v>285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286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287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288</v>
      </c>
      <c r="C5" s="6" t="s">
        <v>289</v>
      </c>
      <c r="D5" s="6"/>
      <c r="E5" s="6" t="s">
        <v>290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75</v>
      </c>
      <c r="D6" s="6"/>
      <c r="E6" s="7" t="s">
        <v>291</v>
      </c>
      <c r="F6" s="7"/>
      <c r="G6" s="7"/>
      <c r="H6" s="7"/>
      <c r="I6" s="7"/>
      <c r="XFD6"/>
    </row>
    <row r="7" s="1" customFormat="1" ht="39" customHeight="1" spans="1:9 16384:16384">
      <c r="A7"/>
      <c r="B7" s="6"/>
      <c r="C7" s="6" t="s">
        <v>76</v>
      </c>
      <c r="D7" s="6"/>
      <c r="E7" s="7" t="s">
        <v>292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293</v>
      </c>
      <c r="D8" s="6"/>
      <c r="E8" s="6"/>
      <c r="F8" s="6"/>
      <c r="G8" s="6" t="s">
        <v>294</v>
      </c>
      <c r="H8" s="6" t="s">
        <v>249</v>
      </c>
      <c r="I8" s="6" t="s">
        <v>250</v>
      </c>
      <c r="XFD8"/>
    </row>
    <row r="9" s="1" customFormat="1" ht="26.5" customHeight="1" spans="1:9 16384:16384">
      <c r="A9"/>
      <c r="B9" s="6"/>
      <c r="C9" s="6"/>
      <c r="D9" s="6"/>
      <c r="E9" s="6"/>
      <c r="F9" s="6"/>
      <c r="G9" s="8">
        <v>506.95</v>
      </c>
      <c r="H9" s="8">
        <v>506.95</v>
      </c>
      <c r="I9" s="8"/>
      <c r="XFD9"/>
    </row>
    <row r="10" s="1" customFormat="1" ht="105" customHeight="1" spans="1:9 16384:16384">
      <c r="A10"/>
      <c r="B10" s="9" t="s">
        <v>295</v>
      </c>
      <c r="C10" s="10" t="s">
        <v>296</v>
      </c>
      <c r="D10" s="10"/>
      <c r="E10" s="10"/>
      <c r="F10" s="10"/>
      <c r="G10" s="10"/>
      <c r="H10" s="10"/>
      <c r="I10" s="10"/>
      <c r="XFD10"/>
    </row>
    <row r="11" s="1" customFormat="1" ht="26.5" customHeight="1" spans="1:9 16384:16384">
      <c r="A11"/>
      <c r="B11" s="11" t="s">
        <v>297</v>
      </c>
      <c r="C11" s="11" t="s">
        <v>254</v>
      </c>
      <c r="D11" s="11" t="s">
        <v>255</v>
      </c>
      <c r="E11" s="11"/>
      <c r="F11" s="11" t="s">
        <v>256</v>
      </c>
      <c r="G11" s="11"/>
      <c r="H11" s="11" t="s">
        <v>298</v>
      </c>
      <c r="I11" s="11"/>
      <c r="XFD11"/>
    </row>
    <row r="12" s="1" customFormat="1" ht="26.5" customHeight="1" spans="1:9 16384:16384">
      <c r="A12"/>
      <c r="B12" s="11"/>
      <c r="C12" s="11" t="s">
        <v>258</v>
      </c>
      <c r="D12" s="11" t="s">
        <v>259</v>
      </c>
      <c r="E12" s="11"/>
      <c r="F12" s="12" t="s">
        <v>299</v>
      </c>
      <c r="G12" s="12"/>
      <c r="H12" s="13" t="s">
        <v>300</v>
      </c>
      <c r="I12" s="13"/>
      <c r="XFD12"/>
    </row>
    <row r="13" s="1" customFormat="1" ht="41" customHeight="1" spans="1:9 16384:16384">
      <c r="A13"/>
      <c r="B13" s="11"/>
      <c r="C13" s="11"/>
      <c r="D13" s="11"/>
      <c r="E13" s="11"/>
      <c r="F13" s="14" t="s">
        <v>301</v>
      </c>
      <c r="G13" s="15"/>
      <c r="H13" s="16" t="s">
        <v>302</v>
      </c>
      <c r="I13" s="17"/>
      <c r="XFD13"/>
    </row>
    <row r="14" s="1" customFormat="1" ht="63" customHeight="1" spans="1:9 16384:16384">
      <c r="A14"/>
      <c r="B14" s="11"/>
      <c r="C14" s="11"/>
      <c r="D14" s="11"/>
      <c r="E14" s="11"/>
      <c r="F14" s="12" t="s">
        <v>303</v>
      </c>
      <c r="G14" s="12"/>
      <c r="H14" s="13" t="s">
        <v>304</v>
      </c>
      <c r="I14" s="13"/>
      <c r="XFD14"/>
    </row>
    <row r="15" s="1" customFormat="1" ht="26.5" customHeight="1" spans="1:9 16384:16384">
      <c r="A15"/>
      <c r="B15" s="11"/>
      <c r="C15" s="11"/>
      <c r="D15" s="11" t="s">
        <v>266</v>
      </c>
      <c r="E15" s="11"/>
      <c r="F15" s="12" t="s">
        <v>305</v>
      </c>
      <c r="G15" s="12"/>
      <c r="H15" s="18">
        <v>1</v>
      </c>
      <c r="I15" s="11"/>
      <c r="XFD15"/>
    </row>
    <row r="16" s="1" customFormat="1" ht="26.5" customHeight="1" spans="1:9 16384:16384">
      <c r="A16"/>
      <c r="B16" s="11"/>
      <c r="C16" s="11"/>
      <c r="D16" s="11"/>
      <c r="E16" s="11"/>
      <c r="F16" s="12" t="s">
        <v>267</v>
      </c>
      <c r="G16" s="12"/>
      <c r="H16" s="11" t="s">
        <v>306</v>
      </c>
      <c r="I16" s="11"/>
      <c r="XFD16"/>
    </row>
    <row r="17" s="1" customFormat="1" ht="26.5" customHeight="1" spans="1:16 16384:16384">
      <c r="A17"/>
      <c r="B17" s="11"/>
      <c r="C17" s="11"/>
      <c r="D17" s="11" t="s">
        <v>269</v>
      </c>
      <c r="E17" s="11"/>
      <c r="F17" s="12" t="s">
        <v>307</v>
      </c>
      <c r="G17" s="12"/>
      <c r="H17" s="11" t="s">
        <v>308</v>
      </c>
      <c r="I17" s="11"/>
      <c r="XFD17"/>
    </row>
    <row r="18" s="1" customFormat="1" ht="26.5" customHeight="1" spans="1:16 16384:16384">
      <c r="A18"/>
      <c r="B18" s="11"/>
      <c r="C18" s="11"/>
      <c r="D18" s="11" t="s">
        <v>280</v>
      </c>
      <c r="E18" s="11"/>
      <c r="F18" s="12" t="s">
        <v>309</v>
      </c>
      <c r="G18" s="12"/>
      <c r="H18" s="11" t="s">
        <v>310</v>
      </c>
      <c r="I18" s="11"/>
      <c r="XFD18"/>
    </row>
    <row r="19" s="1" customFormat="1" ht="26.5" customHeight="1" spans="1:16 16384:16384">
      <c r="A19"/>
      <c r="B19" s="11"/>
      <c r="C19" s="11"/>
      <c r="D19" s="11"/>
      <c r="E19" s="11"/>
      <c r="F19" s="12" t="s">
        <v>311</v>
      </c>
      <c r="G19" s="12"/>
      <c r="H19" s="11" t="s">
        <v>312</v>
      </c>
      <c r="I19" s="11"/>
      <c r="XFD19"/>
    </row>
    <row r="20" s="1" customFormat="1" ht="42" customHeight="1" spans="1:16 16384:16384">
      <c r="A20"/>
      <c r="B20" s="11"/>
      <c r="C20" s="11" t="s">
        <v>272</v>
      </c>
      <c r="D20" s="19" t="s">
        <v>313</v>
      </c>
      <c r="E20" s="20"/>
      <c r="F20" s="12" t="s">
        <v>75</v>
      </c>
      <c r="G20" s="12"/>
      <c r="H20" s="13" t="s">
        <v>314</v>
      </c>
      <c r="I20" s="13"/>
      <c r="XFD20"/>
    </row>
    <row r="21" s="1" customFormat="1" ht="29" customHeight="1" spans="1:16 16384:16384">
      <c r="A21"/>
      <c r="B21" s="11"/>
      <c r="C21" s="11"/>
      <c r="D21" s="21"/>
      <c r="E21" s="22"/>
      <c r="F21" s="12" t="s">
        <v>76</v>
      </c>
      <c r="G21" s="12"/>
      <c r="H21" s="16" t="s">
        <v>315</v>
      </c>
      <c r="I21" s="17"/>
      <c r="XFD21"/>
    </row>
    <row r="22" s="1" customFormat="1" ht="37" customHeight="1" spans="1:16 16384:16384">
      <c r="A22"/>
      <c r="B22" s="11"/>
      <c r="C22" s="11"/>
      <c r="D22" s="11" t="s">
        <v>316</v>
      </c>
      <c r="E22" s="11"/>
      <c r="F22" s="12" t="s">
        <v>317</v>
      </c>
      <c r="G22" s="12"/>
      <c r="H22" s="13" t="s">
        <v>318</v>
      </c>
      <c r="I22" s="13"/>
      <c r="XFD22"/>
    </row>
    <row r="23" s="1" customFormat="1" ht="26.5" customHeight="1" spans="1:16 16384:16384">
      <c r="A23"/>
      <c r="B23" s="11"/>
      <c r="C23" s="11"/>
      <c r="D23" s="11" t="s">
        <v>319</v>
      </c>
      <c r="E23" s="11"/>
      <c r="F23" s="12" t="s">
        <v>320</v>
      </c>
      <c r="G23" s="12"/>
      <c r="H23" s="12" t="s">
        <v>321</v>
      </c>
      <c r="I23" s="12"/>
      <c r="XFD23"/>
    </row>
    <row r="24" s="1" customFormat="1" ht="41" customHeight="1" spans="1:16 16384:16384">
      <c r="A24"/>
      <c r="B24" s="11"/>
      <c r="C24" s="11"/>
      <c r="D24" s="11" t="s">
        <v>273</v>
      </c>
      <c r="E24" s="11"/>
      <c r="F24" s="12" t="s">
        <v>320</v>
      </c>
      <c r="G24" s="12"/>
      <c r="H24" s="13" t="s">
        <v>322</v>
      </c>
      <c r="I24" s="13"/>
      <c r="XFD24"/>
    </row>
    <row r="25" s="1" customFormat="1" ht="26.5" customHeight="1" spans="1:16 16384:16384">
      <c r="A25"/>
      <c r="B25" s="11"/>
      <c r="C25" s="11" t="s">
        <v>276</v>
      </c>
      <c r="D25" s="11" t="s">
        <v>277</v>
      </c>
      <c r="E25" s="11"/>
      <c r="F25" s="12" t="s">
        <v>323</v>
      </c>
      <c r="G25" s="12"/>
      <c r="H25" s="12" t="s">
        <v>324</v>
      </c>
      <c r="I25" s="12"/>
      <c r="XFD25"/>
    </row>
    <row r="26" s="1" customFormat="1" ht="45" customHeight="1" spans="1:16 16384:16384">
      <c r="A26"/>
      <c r="B26" s="23" t="s">
        <v>325</v>
      </c>
      <c r="C26" s="23"/>
      <c r="D26" s="23"/>
      <c r="E26" s="23"/>
      <c r="F26" s="23"/>
      <c r="G26" s="23"/>
      <c r="H26" s="23"/>
      <c r="I26" s="23"/>
      <c r="XFD26"/>
    </row>
    <row r="27" s="1" customFormat="1" ht="16.35" customHeight="1" spans="1:16 16384:16384">
      <c r="A27"/>
      <c r="B27" s="24"/>
      <c r="C27" s="24"/>
      <c r="D27" s="1"/>
      <c r="E27" s="1"/>
      <c r="F27" s="1"/>
      <c r="G27" s="1"/>
      <c r="H27" s="1"/>
      <c r="I27" s="1"/>
      <c r="XFD27"/>
    </row>
    <row r="28" s="1" customFormat="1" ht="16.35" customHeight="1" spans="1:16 16384:16384">
      <c r="A28"/>
      <c r="B28" s="24"/>
      <c r="C28" s="1"/>
      <c r="XFD28"/>
    </row>
    <row r="29" s="1" customFormat="1" ht="16.35" customHeight="1" spans="1:16 16384:16384">
      <c r="A29"/>
      <c r="B29" s="24"/>
      <c r="P29" s="25"/>
      <c r="XFD29"/>
    </row>
    <row r="30" s="1" customFormat="1" ht="16.35" customHeight="1" spans="1:16 16384:16384">
      <c r="A30"/>
      <c r="B30" s="24"/>
      <c r="XFD30"/>
    </row>
    <row r="31" s="1" customFormat="1" ht="16.35" customHeight="1" spans="1:16 16384:16384">
      <c r="A31"/>
      <c r="B31" s="24"/>
      <c r="C31" s="24"/>
      <c r="D31" s="24"/>
      <c r="E31" s="24"/>
      <c r="F31" s="24"/>
      <c r="G31" s="24"/>
      <c r="H31" s="24"/>
      <c r="I31" s="24"/>
      <c r="XFD31"/>
    </row>
    <row r="32" s="1" customFormat="1" ht="16.35" customHeight="1" spans="1:16 16384:16384">
      <c r="A32"/>
      <c r="B32" s="24"/>
      <c r="C32" s="24"/>
      <c r="D32" s="24"/>
      <c r="E32" s="24"/>
      <c r="F32" s="24"/>
      <c r="G32" s="24"/>
      <c r="H32" s="24"/>
      <c r="I32" s="24"/>
      <c r="XFD32"/>
    </row>
    <row r="33" s="1" customFormat="1" ht="16.35" customHeight="1" spans="1:9 16384:16384">
      <c r="A33"/>
      <c r="B33" s="24"/>
      <c r="C33" s="24"/>
      <c r="D33" s="24"/>
      <c r="E33" s="24"/>
      <c r="F33" s="24"/>
      <c r="G33" s="24"/>
      <c r="H33" s="24"/>
      <c r="I33" s="24"/>
      <c r="XFD33"/>
    </row>
    <row r="34" s="1" customFormat="1" ht="16.35" customHeight="1" spans="1:9 16384:16384">
      <c r="A34"/>
      <c r="B34" s="24"/>
      <c r="C34" s="24"/>
      <c r="D34" s="24"/>
      <c r="E34" s="24"/>
      <c r="F34" s="24"/>
      <c r="G34" s="24"/>
      <c r="H34" s="24"/>
      <c r="I34" s="24"/>
      <c r="XFD34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9"/>
    <mergeCell ref="B11:B25"/>
    <mergeCell ref="C12:C19"/>
    <mergeCell ref="C20:C24"/>
    <mergeCell ref="C8:F9"/>
    <mergeCell ref="D12:E14"/>
    <mergeCell ref="D15:E16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13" sqref="E13:E25"/>
    </sheetView>
  </sheetViews>
  <sheetFormatPr defaultColWidth="10" defaultRowHeight="13.5" outlineLevelCol="5"/>
  <cols>
    <col min="1" max="1" width="1.53333333333333" style="92" customWidth="1"/>
    <col min="2" max="2" width="41.0333333333333" style="92" customWidth="1"/>
    <col min="3" max="3" width="16.4083333333333" style="92" customWidth="1"/>
    <col min="4" max="4" width="41.0333333333333" style="92" customWidth="1"/>
    <col min="5" max="5" width="16.4083333333333" style="92" customWidth="1"/>
    <col min="6" max="6" width="1.53333333333333" style="92" customWidth="1"/>
    <col min="7" max="10" width="9.76666666666667" style="92" customWidth="1"/>
    <col min="11" max="16384" width="10" style="92"/>
  </cols>
  <sheetData>
    <row r="1" s="92" customFormat="1" ht="14.2" customHeight="1" spans="1:6">
      <c r="A1" s="143"/>
      <c r="B1" s="93"/>
      <c r="C1" s="94"/>
      <c r="D1" s="144"/>
      <c r="E1" s="93" t="s">
        <v>2</v>
      </c>
      <c r="F1" s="146" t="s">
        <v>3</v>
      </c>
    </row>
    <row r="2" s="92" customFormat="1" ht="19.9" customHeight="1" spans="1:6">
      <c r="A2" s="144"/>
      <c r="B2" s="147" t="s">
        <v>4</v>
      </c>
      <c r="C2" s="147"/>
      <c r="D2" s="147"/>
      <c r="E2" s="147"/>
      <c r="F2" s="146"/>
    </row>
    <row r="3" s="92" customFormat="1" ht="17.05" customHeight="1" spans="1:6">
      <c r="A3" s="148"/>
      <c r="B3" s="100" t="s">
        <v>5</v>
      </c>
      <c r="C3" s="118"/>
      <c r="D3" s="118"/>
      <c r="E3" s="149" t="s">
        <v>6</v>
      </c>
      <c r="F3" s="150"/>
    </row>
    <row r="4" s="92" customFormat="1" ht="21.35" customHeight="1" spans="1:6">
      <c r="A4" s="151"/>
      <c r="B4" s="103" t="s">
        <v>7</v>
      </c>
      <c r="C4" s="103"/>
      <c r="D4" s="103" t="s">
        <v>8</v>
      </c>
      <c r="E4" s="103"/>
      <c r="F4" s="97"/>
    </row>
    <row r="5" s="92" customFormat="1" ht="21.35" customHeight="1" spans="1:6">
      <c r="A5" s="151"/>
      <c r="B5" s="103" t="s">
        <v>9</v>
      </c>
      <c r="C5" s="103" t="s">
        <v>10</v>
      </c>
      <c r="D5" s="103" t="s">
        <v>9</v>
      </c>
      <c r="E5" s="103" t="s">
        <v>10</v>
      </c>
      <c r="F5" s="97"/>
    </row>
    <row r="6" s="92" customFormat="1" ht="19.9" customHeight="1" spans="1:6">
      <c r="A6" s="102"/>
      <c r="B6" s="111" t="s">
        <v>11</v>
      </c>
      <c r="C6" s="109">
        <v>5069526.08</v>
      </c>
      <c r="D6" s="111" t="s">
        <v>12</v>
      </c>
      <c r="E6" s="109">
        <v>3032121.47</v>
      </c>
      <c r="F6" s="120"/>
    </row>
    <row r="7" s="92" customFormat="1" ht="19.9" customHeight="1" spans="1:6">
      <c r="A7" s="102"/>
      <c r="B7" s="111" t="s">
        <v>13</v>
      </c>
      <c r="C7" s="109"/>
      <c r="D7" s="111" t="s">
        <v>14</v>
      </c>
      <c r="E7" s="109"/>
      <c r="F7" s="120"/>
    </row>
    <row r="8" s="92" customFormat="1" ht="19.9" customHeight="1" spans="1:6">
      <c r="A8" s="102"/>
      <c r="B8" s="111" t="s">
        <v>15</v>
      </c>
      <c r="C8" s="109"/>
      <c r="D8" s="111" t="s">
        <v>16</v>
      </c>
      <c r="E8" s="109"/>
      <c r="F8" s="120"/>
    </row>
    <row r="9" s="92" customFormat="1" ht="19.9" customHeight="1" spans="1:6">
      <c r="A9" s="102"/>
      <c r="B9" s="111" t="s">
        <v>17</v>
      </c>
      <c r="C9" s="109"/>
      <c r="D9" s="111" t="s">
        <v>18</v>
      </c>
      <c r="E9" s="109"/>
      <c r="F9" s="120"/>
    </row>
    <row r="10" s="92" customFormat="1" ht="19.9" customHeight="1" spans="1:6">
      <c r="A10" s="102"/>
      <c r="B10" s="111" t="s">
        <v>19</v>
      </c>
      <c r="C10" s="109"/>
      <c r="D10" s="111" t="s">
        <v>20</v>
      </c>
      <c r="E10" s="109"/>
      <c r="F10" s="120"/>
    </row>
    <row r="11" s="92" customFormat="1" ht="19.9" customHeight="1" spans="1:6">
      <c r="A11" s="102"/>
      <c r="B11" s="111" t="s">
        <v>21</v>
      </c>
      <c r="C11" s="109"/>
      <c r="D11" s="111" t="s">
        <v>22</v>
      </c>
      <c r="E11" s="109"/>
      <c r="F11" s="120"/>
    </row>
    <row r="12" s="92" customFormat="1" ht="19.9" customHeight="1" spans="1:6">
      <c r="A12" s="102"/>
      <c r="B12" s="111" t="s">
        <v>23</v>
      </c>
      <c r="C12" s="109"/>
      <c r="D12" s="111" t="s">
        <v>24</v>
      </c>
      <c r="E12" s="109"/>
      <c r="F12" s="120"/>
    </row>
    <row r="13" s="92" customFormat="1" ht="19.9" customHeight="1" spans="1:6">
      <c r="A13" s="102"/>
      <c r="B13" s="111" t="s">
        <v>23</v>
      </c>
      <c r="C13" s="109"/>
      <c r="D13" s="111" t="s">
        <v>25</v>
      </c>
      <c r="E13" s="109">
        <v>1506452.39</v>
      </c>
      <c r="F13" s="120"/>
    </row>
    <row r="14" s="92" customFormat="1" ht="19.9" customHeight="1" spans="1:6">
      <c r="A14" s="102"/>
      <c r="B14" s="111" t="s">
        <v>23</v>
      </c>
      <c r="C14" s="109"/>
      <c r="D14" s="111" t="s">
        <v>26</v>
      </c>
      <c r="E14" s="109"/>
      <c r="F14" s="120"/>
    </row>
    <row r="15" s="92" customFormat="1" ht="19.9" customHeight="1" spans="1:6">
      <c r="A15" s="102"/>
      <c r="B15" s="111" t="s">
        <v>23</v>
      </c>
      <c r="C15" s="109"/>
      <c r="D15" s="111" t="s">
        <v>27</v>
      </c>
      <c r="E15" s="109">
        <v>282648.1</v>
      </c>
      <c r="F15" s="120"/>
    </row>
    <row r="16" s="92" customFormat="1" ht="19.9" customHeight="1" spans="1:6">
      <c r="A16" s="102"/>
      <c r="B16" s="111" t="s">
        <v>23</v>
      </c>
      <c r="C16" s="109"/>
      <c r="D16" s="111" t="s">
        <v>28</v>
      </c>
      <c r="E16" s="109"/>
      <c r="F16" s="120"/>
    </row>
    <row r="17" s="92" customFormat="1" ht="19.9" customHeight="1" spans="1:6">
      <c r="A17" s="102"/>
      <c r="B17" s="111" t="s">
        <v>23</v>
      </c>
      <c r="C17" s="109"/>
      <c r="D17" s="111" t="s">
        <v>29</v>
      </c>
      <c r="E17" s="109"/>
      <c r="F17" s="120"/>
    </row>
    <row r="18" s="92" customFormat="1" ht="19.9" customHeight="1" spans="1:6">
      <c r="A18" s="102"/>
      <c r="B18" s="111" t="s">
        <v>23</v>
      </c>
      <c r="C18" s="109"/>
      <c r="D18" s="111" t="s">
        <v>30</v>
      </c>
      <c r="E18" s="109"/>
      <c r="F18" s="120"/>
    </row>
    <row r="19" s="92" customFormat="1" ht="19.9" customHeight="1" spans="1:6">
      <c r="A19" s="102"/>
      <c r="B19" s="111" t="s">
        <v>23</v>
      </c>
      <c r="C19" s="109"/>
      <c r="D19" s="111" t="s">
        <v>31</v>
      </c>
      <c r="E19" s="109"/>
      <c r="F19" s="120"/>
    </row>
    <row r="20" s="92" customFormat="1" ht="19.9" customHeight="1" spans="1:6">
      <c r="A20" s="102"/>
      <c r="B20" s="111" t="s">
        <v>23</v>
      </c>
      <c r="C20" s="109"/>
      <c r="D20" s="111" t="s">
        <v>32</v>
      </c>
      <c r="E20" s="109"/>
      <c r="F20" s="120"/>
    </row>
    <row r="21" s="92" customFormat="1" ht="19.9" customHeight="1" spans="1:6">
      <c r="A21" s="102"/>
      <c r="B21" s="111" t="s">
        <v>23</v>
      </c>
      <c r="C21" s="109"/>
      <c r="D21" s="111" t="s">
        <v>33</v>
      </c>
      <c r="E21" s="109"/>
      <c r="F21" s="120"/>
    </row>
    <row r="22" s="92" customFormat="1" ht="19.9" customHeight="1" spans="1:6">
      <c r="A22" s="102"/>
      <c r="B22" s="111" t="s">
        <v>23</v>
      </c>
      <c r="C22" s="109"/>
      <c r="D22" s="111" t="s">
        <v>34</v>
      </c>
      <c r="E22" s="109"/>
      <c r="F22" s="120"/>
    </row>
    <row r="23" s="92" customFormat="1" ht="19.9" customHeight="1" spans="1:6">
      <c r="A23" s="102"/>
      <c r="B23" s="111" t="s">
        <v>23</v>
      </c>
      <c r="C23" s="109"/>
      <c r="D23" s="111" t="s">
        <v>35</v>
      </c>
      <c r="E23" s="109"/>
      <c r="F23" s="120"/>
    </row>
    <row r="24" s="92" customFormat="1" ht="19.9" customHeight="1" spans="1:6">
      <c r="A24" s="102"/>
      <c r="B24" s="111" t="s">
        <v>23</v>
      </c>
      <c r="C24" s="109"/>
      <c r="D24" s="111" t="s">
        <v>36</v>
      </c>
      <c r="E24" s="109"/>
      <c r="F24" s="120"/>
    </row>
    <row r="25" s="92" customFormat="1" ht="19.9" customHeight="1" spans="1:6">
      <c r="A25" s="102"/>
      <c r="B25" s="111" t="s">
        <v>23</v>
      </c>
      <c r="C25" s="109"/>
      <c r="D25" s="111" t="s">
        <v>37</v>
      </c>
      <c r="E25" s="112">
        <v>248304.12</v>
      </c>
      <c r="F25" s="120"/>
    </row>
    <row r="26" s="92" customFormat="1" ht="19.9" customHeight="1" spans="1:6">
      <c r="A26" s="102"/>
      <c r="B26" s="111" t="s">
        <v>23</v>
      </c>
      <c r="C26" s="109"/>
      <c r="D26" s="111" t="s">
        <v>38</v>
      </c>
      <c r="E26" s="109"/>
      <c r="F26" s="120"/>
    </row>
    <row r="27" s="92" customFormat="1" ht="19.9" customHeight="1" spans="1:6">
      <c r="A27" s="102"/>
      <c r="B27" s="111" t="s">
        <v>23</v>
      </c>
      <c r="C27" s="109"/>
      <c r="D27" s="111" t="s">
        <v>39</v>
      </c>
      <c r="E27" s="109"/>
      <c r="F27" s="120"/>
    </row>
    <row r="28" s="92" customFormat="1" ht="19.9" customHeight="1" spans="1:6">
      <c r="A28" s="102"/>
      <c r="B28" s="111" t="s">
        <v>23</v>
      </c>
      <c r="C28" s="109"/>
      <c r="D28" s="111" t="s">
        <v>40</v>
      </c>
      <c r="E28" s="109"/>
      <c r="F28" s="120"/>
    </row>
    <row r="29" s="92" customFormat="1" ht="19.9" customHeight="1" spans="1:6">
      <c r="A29" s="102"/>
      <c r="B29" s="111" t="s">
        <v>23</v>
      </c>
      <c r="C29" s="109"/>
      <c r="D29" s="111" t="s">
        <v>41</v>
      </c>
      <c r="E29" s="109"/>
      <c r="F29" s="120"/>
    </row>
    <row r="30" s="92" customFormat="1" ht="19.9" customHeight="1" spans="1:6">
      <c r="A30" s="102"/>
      <c r="B30" s="111" t="s">
        <v>23</v>
      </c>
      <c r="C30" s="109"/>
      <c r="D30" s="111" t="s">
        <v>42</v>
      </c>
      <c r="E30" s="109"/>
      <c r="F30" s="120"/>
    </row>
    <row r="31" s="92" customFormat="1" ht="19.9" customHeight="1" spans="1:6">
      <c r="A31" s="102"/>
      <c r="B31" s="111" t="s">
        <v>23</v>
      </c>
      <c r="C31" s="109"/>
      <c r="D31" s="111" t="s">
        <v>43</v>
      </c>
      <c r="E31" s="109"/>
      <c r="F31" s="120"/>
    </row>
    <row r="32" s="92" customFormat="1" ht="19.9" customHeight="1" spans="1:6">
      <c r="A32" s="102"/>
      <c r="B32" s="111" t="s">
        <v>23</v>
      </c>
      <c r="C32" s="109"/>
      <c r="D32" s="111" t="s">
        <v>44</v>
      </c>
      <c r="E32" s="109"/>
      <c r="F32" s="120"/>
    </row>
    <row r="33" s="92" customFormat="1" ht="19.9" customHeight="1" spans="1:6">
      <c r="A33" s="102"/>
      <c r="B33" s="111" t="s">
        <v>23</v>
      </c>
      <c r="C33" s="109"/>
      <c r="D33" s="111" t="s">
        <v>45</v>
      </c>
      <c r="E33" s="109"/>
      <c r="F33" s="120"/>
    </row>
    <row r="34" s="92" customFormat="1" ht="19.9" customHeight="1" spans="1:6">
      <c r="A34" s="102"/>
      <c r="B34" s="111" t="s">
        <v>23</v>
      </c>
      <c r="C34" s="109"/>
      <c r="D34" s="111" t="s">
        <v>46</v>
      </c>
      <c r="E34" s="109"/>
      <c r="F34" s="120"/>
    </row>
    <row r="35" s="92" customFormat="1" ht="19.9" customHeight="1" spans="1:6">
      <c r="A35" s="102"/>
      <c r="B35" s="111" t="s">
        <v>23</v>
      </c>
      <c r="C35" s="109"/>
      <c r="D35" s="111" t="s">
        <v>47</v>
      </c>
      <c r="E35" s="109"/>
      <c r="F35" s="120"/>
    </row>
    <row r="36" s="92" customFormat="1" ht="19.9" customHeight="1" spans="1:6">
      <c r="A36" s="121"/>
      <c r="B36" s="106" t="s">
        <v>48</v>
      </c>
      <c r="C36" s="109">
        <v>5069526.08</v>
      </c>
      <c r="D36" s="106" t="s">
        <v>49</v>
      </c>
      <c r="E36" s="109">
        <f>SUM(E6:E35)</f>
        <v>5069526.08</v>
      </c>
      <c r="F36" s="122"/>
    </row>
    <row r="37" s="92" customFormat="1" ht="19.9" customHeight="1" spans="1:6">
      <c r="A37" s="102"/>
      <c r="B37" s="125" t="s">
        <v>50</v>
      </c>
      <c r="C37" s="109"/>
      <c r="D37" s="125" t="s">
        <v>51</v>
      </c>
      <c r="E37" s="109"/>
      <c r="F37" s="156"/>
    </row>
    <row r="38" s="92" customFormat="1" ht="19.9" customHeight="1" spans="1:6">
      <c r="A38" s="157"/>
      <c r="B38" s="125" t="s">
        <v>52</v>
      </c>
      <c r="C38" s="109"/>
      <c r="D38" s="125" t="s">
        <v>53</v>
      </c>
      <c r="E38" s="109"/>
      <c r="F38" s="156"/>
    </row>
    <row r="39" s="92" customFormat="1" ht="19.9" customHeight="1" spans="1:6">
      <c r="A39" s="157"/>
      <c r="B39" s="158"/>
      <c r="C39" s="158"/>
      <c r="D39" s="125" t="s">
        <v>54</v>
      </c>
      <c r="E39" s="109"/>
      <c r="F39" s="156"/>
    </row>
    <row r="40" s="92" customFormat="1" ht="19.9" customHeight="1" spans="1:6">
      <c r="A40" s="159"/>
      <c r="B40" s="103" t="s">
        <v>55</v>
      </c>
      <c r="C40" s="109">
        <v>5069526.08</v>
      </c>
      <c r="D40" s="103" t="s">
        <v>56</v>
      </c>
      <c r="E40" s="109">
        <v>5069526.08</v>
      </c>
      <c r="F40" s="160"/>
    </row>
    <row r="41" s="92" customFormat="1" ht="8.5" customHeight="1" spans="1:6">
      <c r="A41" s="152"/>
      <c r="B41" s="152"/>
      <c r="C41" s="161"/>
      <c r="D41" s="161"/>
      <c r="E41" s="152"/>
      <c r="F41" s="16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 outlineLevelRow="7"/>
  <cols>
    <col min="1" max="1" width="1.53333333333333" style="74" customWidth="1"/>
    <col min="2" max="2" width="16.825" style="74" customWidth="1"/>
    <col min="3" max="3" width="31.7833333333333" style="74" customWidth="1"/>
    <col min="4" max="4" width="13.75" style="74" customWidth="1"/>
    <col min="5" max="5" width="13" style="74" customWidth="1"/>
    <col min="6" max="6" width="13.75" style="74" customWidth="1"/>
    <col min="7" max="14" width="13" style="74" customWidth="1"/>
    <col min="15" max="15" width="1.53333333333333" style="74" customWidth="1"/>
    <col min="16" max="16" width="9.76666666666667" style="74" customWidth="1"/>
    <col min="17" max="16384" width="10" style="74"/>
  </cols>
  <sheetData>
    <row r="1" ht="25" customHeight="1" spans="1:15">
      <c r="A1" s="75"/>
      <c r="B1" s="2"/>
      <c r="C1" s="76"/>
      <c r="D1" s="153"/>
      <c r="E1" s="153"/>
      <c r="F1" s="153"/>
      <c r="G1" s="76"/>
      <c r="H1" s="76"/>
      <c r="I1" s="76"/>
      <c r="L1" s="76"/>
      <c r="M1" s="76"/>
      <c r="N1" s="77" t="s">
        <v>57</v>
      </c>
      <c r="O1" s="78"/>
    </row>
    <row r="2" ht="22.8" customHeight="1" spans="1:15">
      <c r="A2" s="75"/>
      <c r="B2" s="79" t="s">
        <v>58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8" t="s">
        <v>3</v>
      </c>
    </row>
    <row r="3" ht="19.55" customHeight="1" spans="1:15">
      <c r="A3" s="80"/>
      <c r="B3" s="81" t="s">
        <v>5</v>
      </c>
      <c r="C3" s="81"/>
      <c r="D3" s="80"/>
      <c r="E3" s="80"/>
      <c r="F3" s="133"/>
      <c r="G3" s="80"/>
      <c r="H3" s="133"/>
      <c r="I3" s="133"/>
      <c r="J3" s="133"/>
      <c r="K3" s="133"/>
      <c r="L3" s="133"/>
      <c r="M3" s="133"/>
      <c r="N3" s="82" t="s">
        <v>6</v>
      </c>
      <c r="O3" s="83"/>
    </row>
    <row r="4" ht="24.4" customHeight="1" spans="1:15">
      <c r="A4" s="84"/>
      <c r="B4" s="72" t="s">
        <v>9</v>
      </c>
      <c r="C4" s="72"/>
      <c r="D4" s="72" t="s">
        <v>59</v>
      </c>
      <c r="E4" s="72" t="s">
        <v>60</v>
      </c>
      <c r="F4" s="72" t="s">
        <v>61</v>
      </c>
      <c r="G4" s="72" t="s">
        <v>62</v>
      </c>
      <c r="H4" s="72" t="s">
        <v>63</v>
      </c>
      <c r="I4" s="72" t="s">
        <v>64</v>
      </c>
      <c r="J4" s="72" t="s">
        <v>65</v>
      </c>
      <c r="K4" s="72" t="s">
        <v>66</v>
      </c>
      <c r="L4" s="72" t="s">
        <v>67</v>
      </c>
      <c r="M4" s="72" t="s">
        <v>68</v>
      </c>
      <c r="N4" s="72" t="s">
        <v>69</v>
      </c>
      <c r="O4" s="86"/>
    </row>
    <row r="5" ht="24.4" customHeight="1" spans="1:15">
      <c r="A5" s="84"/>
      <c r="B5" s="72" t="s">
        <v>70</v>
      </c>
      <c r="C5" s="154" t="s">
        <v>71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86"/>
    </row>
    <row r="6" ht="24.4" customHeight="1" spans="1:15">
      <c r="A6" s="84"/>
      <c r="B6" s="72"/>
      <c r="C6" s="154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86"/>
    </row>
    <row r="7" ht="27" customHeight="1" spans="1:15">
      <c r="A7" s="87"/>
      <c r="B7" s="59"/>
      <c r="C7" s="59" t="s">
        <v>72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88"/>
    </row>
    <row r="8" ht="27" customHeight="1" spans="1:15">
      <c r="A8" s="87"/>
      <c r="B8" s="67">
        <v>119001</v>
      </c>
      <c r="C8" s="67" t="s">
        <v>0</v>
      </c>
      <c r="D8" s="155">
        <v>5069526.08</v>
      </c>
      <c r="E8" s="64"/>
      <c r="F8" s="155">
        <v>5069526.08</v>
      </c>
      <c r="G8" s="64"/>
      <c r="H8" s="64"/>
      <c r="I8" s="64"/>
      <c r="J8" s="64"/>
      <c r="K8" s="64"/>
      <c r="L8" s="64"/>
      <c r="M8" s="64"/>
      <c r="N8" s="64"/>
      <c r="O8" s="8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G20" sqref="G20:G22"/>
    </sheetView>
  </sheetViews>
  <sheetFormatPr defaultColWidth="10" defaultRowHeight="13.5"/>
  <cols>
    <col min="1" max="1" width="1.53333333333333" style="74" customWidth="1"/>
    <col min="2" max="4" width="6.15833333333333" style="74" customWidth="1"/>
    <col min="5" max="5" width="16.825" style="74" customWidth="1"/>
    <col min="6" max="6" width="41.025" style="74" customWidth="1"/>
    <col min="7" max="10" width="16.4166666666667" style="74" customWidth="1"/>
    <col min="11" max="11" width="22.9333333333333" style="74" customWidth="1"/>
    <col min="12" max="12" width="1.53333333333333" style="74" customWidth="1"/>
    <col min="13" max="14" width="9.76666666666667" style="74" customWidth="1"/>
    <col min="15" max="16384" width="10" style="74"/>
  </cols>
  <sheetData>
    <row r="1" ht="25" customHeight="1" spans="1:12">
      <c r="A1" s="75"/>
      <c r="B1" s="2"/>
      <c r="C1" s="2"/>
      <c r="D1" s="2"/>
      <c r="E1" s="76"/>
      <c r="F1" s="76"/>
      <c r="G1" s="153"/>
      <c r="H1" s="153"/>
      <c r="I1" s="153"/>
      <c r="J1" s="153"/>
      <c r="K1" s="77" t="s">
        <v>73</v>
      </c>
      <c r="L1" s="78"/>
    </row>
    <row r="2" ht="22.8" customHeight="1" spans="1:12">
      <c r="A2" s="75"/>
      <c r="B2" s="79" t="s">
        <v>74</v>
      </c>
      <c r="C2" s="79"/>
      <c r="D2" s="79"/>
      <c r="E2" s="79"/>
      <c r="F2" s="79"/>
      <c r="G2" s="79"/>
      <c r="H2" s="79"/>
      <c r="I2" s="79"/>
      <c r="J2" s="79"/>
      <c r="K2" s="79"/>
      <c r="L2" s="78" t="s">
        <v>3</v>
      </c>
    </row>
    <row r="3" ht="19.55" customHeight="1" spans="1:12">
      <c r="A3" s="80"/>
      <c r="B3" s="81" t="s">
        <v>5</v>
      </c>
      <c r="C3" s="81"/>
      <c r="D3" s="81"/>
      <c r="E3" s="81"/>
      <c r="F3" s="81"/>
      <c r="G3" s="80"/>
      <c r="H3" s="80"/>
      <c r="I3" s="133"/>
      <c r="J3" s="133"/>
      <c r="K3" s="82" t="s">
        <v>6</v>
      </c>
      <c r="L3" s="83"/>
    </row>
    <row r="4" ht="24.4" customHeight="1" spans="1:12">
      <c r="A4" s="78"/>
      <c r="B4" s="59" t="s">
        <v>9</v>
      </c>
      <c r="C4" s="59"/>
      <c r="D4" s="59"/>
      <c r="E4" s="59"/>
      <c r="F4" s="59"/>
      <c r="G4" s="59" t="s">
        <v>59</v>
      </c>
      <c r="H4" s="59" t="s">
        <v>75</v>
      </c>
      <c r="I4" s="59" t="s">
        <v>76</v>
      </c>
      <c r="J4" s="59" t="s">
        <v>77</v>
      </c>
      <c r="K4" s="59" t="s">
        <v>78</v>
      </c>
      <c r="L4" s="85"/>
    </row>
    <row r="5" ht="24.4" customHeight="1" spans="1:12">
      <c r="A5" s="84"/>
      <c r="B5" s="59" t="s">
        <v>79</v>
      </c>
      <c r="C5" s="59"/>
      <c r="D5" s="59"/>
      <c r="E5" s="59" t="s">
        <v>70</v>
      </c>
      <c r="F5" s="59" t="s">
        <v>71</v>
      </c>
      <c r="G5" s="59"/>
      <c r="H5" s="59"/>
      <c r="I5" s="59"/>
      <c r="J5" s="59"/>
      <c r="K5" s="59"/>
      <c r="L5" s="85"/>
    </row>
    <row r="6" ht="24.4" customHeight="1" spans="1:12">
      <c r="A6" s="84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59"/>
      <c r="K6" s="59"/>
      <c r="L6" s="86"/>
    </row>
    <row r="7" ht="27" customHeight="1" spans="1:12">
      <c r="A7" s="87"/>
      <c r="B7" s="59"/>
      <c r="C7" s="59"/>
      <c r="D7" s="59"/>
      <c r="E7" s="59"/>
      <c r="F7" s="59" t="s">
        <v>72</v>
      </c>
      <c r="G7" s="64">
        <f>H7+I7</f>
        <v>5069526.08</v>
      </c>
      <c r="H7" s="64">
        <f>H8+H12+H18+H23</f>
        <v>4969526.08</v>
      </c>
      <c r="I7" s="64">
        <f>I8+I12+I18+I23</f>
        <v>100000</v>
      </c>
      <c r="J7" s="64"/>
      <c r="K7" s="64"/>
      <c r="L7" s="88"/>
    </row>
    <row r="8" ht="27" customHeight="1" spans="1:12">
      <c r="A8" s="87"/>
      <c r="B8" s="59">
        <v>201</v>
      </c>
      <c r="C8" s="59"/>
      <c r="D8" s="59"/>
      <c r="E8" s="67">
        <v>119001</v>
      </c>
      <c r="F8" s="59" t="s">
        <v>83</v>
      </c>
      <c r="G8" s="64">
        <f t="shared" ref="G8:G25" si="0">H8+I8</f>
        <v>3032121.47</v>
      </c>
      <c r="H8" s="64">
        <f>H9</f>
        <v>2932121.47</v>
      </c>
      <c r="I8" s="64">
        <f>I9</f>
        <v>100000</v>
      </c>
      <c r="J8" s="64"/>
      <c r="K8" s="64"/>
      <c r="L8" s="88"/>
    </row>
    <row r="9" ht="27" customHeight="1" spans="1:12">
      <c r="A9" s="87"/>
      <c r="B9" s="59">
        <v>201</v>
      </c>
      <c r="C9" s="167" t="s">
        <v>84</v>
      </c>
      <c r="D9" s="59"/>
      <c r="E9" s="67">
        <v>119001</v>
      </c>
      <c r="F9" s="59" t="s">
        <v>85</v>
      </c>
      <c r="G9" s="64">
        <f t="shared" si="0"/>
        <v>3032121.47</v>
      </c>
      <c r="H9" s="64">
        <f>SUM(H10:H11)</f>
        <v>2932121.47</v>
      </c>
      <c r="I9" s="64">
        <f>SUM(I10:I11)</f>
        <v>100000</v>
      </c>
      <c r="J9" s="64"/>
      <c r="K9" s="64"/>
      <c r="L9" s="88"/>
    </row>
    <row r="10" ht="27" customHeight="1" spans="1:12">
      <c r="A10" s="87"/>
      <c r="B10" s="59">
        <v>201</v>
      </c>
      <c r="C10" s="167" t="s">
        <v>84</v>
      </c>
      <c r="D10" s="167" t="s">
        <v>86</v>
      </c>
      <c r="E10" s="67">
        <v>119001</v>
      </c>
      <c r="F10" s="59" t="s">
        <v>87</v>
      </c>
      <c r="G10" s="64">
        <f t="shared" si="0"/>
        <v>2932121.47</v>
      </c>
      <c r="H10" s="64">
        <v>2932121.47</v>
      </c>
      <c r="I10" s="64"/>
      <c r="J10" s="64"/>
      <c r="K10" s="64"/>
      <c r="L10" s="88"/>
    </row>
    <row r="11" ht="27" customHeight="1" spans="1:12">
      <c r="A11" s="87"/>
      <c r="B11" s="59">
        <v>201</v>
      </c>
      <c r="C11" s="167" t="s">
        <v>84</v>
      </c>
      <c r="D11" s="167" t="s">
        <v>88</v>
      </c>
      <c r="E11" s="67">
        <v>119001</v>
      </c>
      <c r="F11" s="59" t="s">
        <v>89</v>
      </c>
      <c r="G11" s="64">
        <f t="shared" si="0"/>
        <v>100000</v>
      </c>
      <c r="H11" s="64"/>
      <c r="I11" s="64">
        <v>100000</v>
      </c>
      <c r="J11" s="64"/>
      <c r="K11" s="64"/>
      <c r="L11" s="88"/>
    </row>
    <row r="12" ht="27" customHeight="1" spans="1:12">
      <c r="A12" s="87"/>
      <c r="B12" s="59">
        <v>208</v>
      </c>
      <c r="C12" s="59"/>
      <c r="D12" s="59"/>
      <c r="E12" s="67">
        <v>119001</v>
      </c>
      <c r="F12" s="59" t="s">
        <v>90</v>
      </c>
      <c r="G12" s="64">
        <f t="shared" si="0"/>
        <v>1506452.39</v>
      </c>
      <c r="H12" s="64">
        <f>H13+H16</f>
        <v>1506452.39</v>
      </c>
      <c r="I12" s="64"/>
      <c r="J12" s="64"/>
      <c r="K12" s="64"/>
      <c r="L12" s="88"/>
    </row>
    <row r="13" ht="27" customHeight="1" spans="1:12">
      <c r="A13" s="87"/>
      <c r="B13" s="59">
        <v>208</v>
      </c>
      <c r="C13" s="167" t="s">
        <v>91</v>
      </c>
      <c r="D13" s="59"/>
      <c r="E13" s="67">
        <v>119001</v>
      </c>
      <c r="F13" s="59" t="s">
        <v>92</v>
      </c>
      <c r="G13" s="64">
        <f t="shared" si="0"/>
        <v>1505480.96</v>
      </c>
      <c r="H13" s="64">
        <f>SUM(H14:H15)</f>
        <v>1505480.96</v>
      </c>
      <c r="I13" s="64"/>
      <c r="J13" s="64"/>
      <c r="K13" s="64"/>
      <c r="L13" s="88"/>
    </row>
    <row r="14" ht="27" customHeight="1" spans="1:12">
      <c r="A14" s="87"/>
      <c r="B14" s="59">
        <v>208</v>
      </c>
      <c r="C14" s="167" t="s">
        <v>91</v>
      </c>
      <c r="D14" s="167" t="s">
        <v>86</v>
      </c>
      <c r="E14" s="67">
        <v>119001</v>
      </c>
      <c r="F14" s="59" t="s">
        <v>93</v>
      </c>
      <c r="G14" s="64">
        <f t="shared" si="0"/>
        <v>1204958.62</v>
      </c>
      <c r="H14" s="64">
        <v>1204958.62</v>
      </c>
      <c r="I14" s="64"/>
      <c r="J14" s="64"/>
      <c r="K14" s="64"/>
      <c r="L14" s="88"/>
    </row>
    <row r="15" ht="27" customHeight="1" spans="1:12">
      <c r="A15" s="87"/>
      <c r="B15" s="59">
        <v>208</v>
      </c>
      <c r="C15" s="167" t="s">
        <v>91</v>
      </c>
      <c r="D15" s="167" t="s">
        <v>91</v>
      </c>
      <c r="E15" s="67">
        <v>119001</v>
      </c>
      <c r="F15" s="59" t="s">
        <v>94</v>
      </c>
      <c r="G15" s="64">
        <f t="shared" si="0"/>
        <v>300522.34</v>
      </c>
      <c r="H15" s="64">
        <v>300522.34</v>
      </c>
      <c r="I15" s="64"/>
      <c r="J15" s="64"/>
      <c r="K15" s="64"/>
      <c r="L15" s="88"/>
    </row>
    <row r="16" ht="27" customHeight="1" spans="1:12">
      <c r="A16" s="87"/>
      <c r="B16" s="59">
        <v>208</v>
      </c>
      <c r="C16" s="59">
        <v>99</v>
      </c>
      <c r="D16" s="59"/>
      <c r="E16" s="67">
        <v>119001</v>
      </c>
      <c r="F16" s="59" t="s">
        <v>95</v>
      </c>
      <c r="G16" s="64">
        <f t="shared" si="0"/>
        <v>971.43</v>
      </c>
      <c r="H16" s="64">
        <f>H17</f>
        <v>971.43</v>
      </c>
      <c r="I16" s="64"/>
      <c r="J16" s="64"/>
      <c r="K16" s="64"/>
      <c r="L16" s="88"/>
    </row>
    <row r="17" ht="27" customHeight="1" spans="1:12">
      <c r="A17" s="87"/>
      <c r="B17" s="59">
        <v>208</v>
      </c>
      <c r="C17" s="59">
        <v>99</v>
      </c>
      <c r="D17" s="59">
        <v>99</v>
      </c>
      <c r="E17" s="67">
        <v>119001</v>
      </c>
      <c r="F17" s="59" t="s">
        <v>95</v>
      </c>
      <c r="G17" s="64">
        <f t="shared" si="0"/>
        <v>971.43</v>
      </c>
      <c r="H17" s="64">
        <v>971.43</v>
      </c>
      <c r="I17" s="64"/>
      <c r="J17" s="64"/>
      <c r="K17" s="64"/>
      <c r="L17" s="88"/>
    </row>
    <row r="18" ht="27" customHeight="1" spans="1:12">
      <c r="A18" s="87"/>
      <c r="B18" s="59">
        <v>210</v>
      </c>
      <c r="C18" s="59"/>
      <c r="D18" s="59"/>
      <c r="E18" s="67">
        <v>119001</v>
      </c>
      <c r="F18" s="59" t="s">
        <v>96</v>
      </c>
      <c r="G18" s="64">
        <f t="shared" si="0"/>
        <v>282648.1</v>
      </c>
      <c r="H18" s="64">
        <f>H19</f>
        <v>282648.1</v>
      </c>
      <c r="I18" s="64"/>
      <c r="J18" s="64"/>
      <c r="K18" s="64"/>
      <c r="L18" s="88"/>
    </row>
    <row r="19" ht="27" customHeight="1" spans="1:12">
      <c r="A19" s="87"/>
      <c r="B19" s="59">
        <v>210</v>
      </c>
      <c r="C19" s="59">
        <v>11</v>
      </c>
      <c r="D19" s="59"/>
      <c r="E19" s="67">
        <v>119001</v>
      </c>
      <c r="F19" s="59" t="s">
        <v>97</v>
      </c>
      <c r="G19" s="64">
        <f t="shared" si="0"/>
        <v>282648.1</v>
      </c>
      <c r="H19" s="64">
        <f>SUM(H20:H22)</f>
        <v>282648.1</v>
      </c>
      <c r="I19" s="64"/>
      <c r="J19" s="64"/>
      <c r="K19" s="64"/>
      <c r="L19" s="88"/>
    </row>
    <row r="20" ht="27" customHeight="1" spans="1:12">
      <c r="A20" s="84"/>
      <c r="B20" s="59">
        <v>210</v>
      </c>
      <c r="C20" s="59">
        <v>11</v>
      </c>
      <c r="D20" s="167" t="s">
        <v>86</v>
      </c>
      <c r="E20" s="67">
        <v>119001</v>
      </c>
      <c r="F20" s="59" t="s">
        <v>98</v>
      </c>
      <c r="G20" s="64">
        <f t="shared" si="0"/>
        <v>159950.39</v>
      </c>
      <c r="H20" s="64">
        <v>159950.39</v>
      </c>
      <c r="I20" s="64"/>
      <c r="J20" s="68"/>
      <c r="K20" s="68"/>
      <c r="L20" s="85"/>
    </row>
    <row r="21" ht="27" customHeight="1" spans="1:12">
      <c r="A21" s="84"/>
      <c r="B21" s="59">
        <v>210</v>
      </c>
      <c r="C21" s="59">
        <v>11</v>
      </c>
      <c r="D21" s="167" t="s">
        <v>84</v>
      </c>
      <c r="E21" s="67">
        <v>119001</v>
      </c>
      <c r="F21" s="59" t="s">
        <v>99</v>
      </c>
      <c r="G21" s="64">
        <f t="shared" si="0"/>
        <v>61200</v>
      </c>
      <c r="H21" s="64">
        <v>61200</v>
      </c>
      <c r="I21" s="64"/>
      <c r="J21" s="68"/>
      <c r="K21" s="68"/>
      <c r="L21" s="85"/>
    </row>
    <row r="22" ht="27" customHeight="1" spans="1:12">
      <c r="A22" s="84"/>
      <c r="B22" s="59">
        <v>210</v>
      </c>
      <c r="C22" s="59">
        <v>11</v>
      </c>
      <c r="D22" s="59">
        <v>99</v>
      </c>
      <c r="E22" s="67">
        <v>119001</v>
      </c>
      <c r="F22" s="59" t="s">
        <v>100</v>
      </c>
      <c r="G22" s="64">
        <f t="shared" si="0"/>
        <v>61497.71</v>
      </c>
      <c r="H22" s="64">
        <v>61497.71</v>
      </c>
      <c r="I22" s="64"/>
      <c r="J22" s="68"/>
      <c r="K22" s="68"/>
      <c r="L22" s="85"/>
    </row>
    <row r="23" ht="27" customHeight="1" spans="1:12">
      <c r="A23" s="84"/>
      <c r="B23" s="59">
        <v>221</v>
      </c>
      <c r="C23" s="59"/>
      <c r="D23" s="59"/>
      <c r="E23" s="67">
        <v>119001</v>
      </c>
      <c r="F23" s="59" t="s">
        <v>101</v>
      </c>
      <c r="G23" s="64">
        <f t="shared" si="0"/>
        <v>248304.12</v>
      </c>
      <c r="H23" s="64">
        <f>H24</f>
        <v>248304.12</v>
      </c>
      <c r="I23" s="64"/>
      <c r="J23" s="68"/>
      <c r="K23" s="68"/>
      <c r="L23" s="85"/>
    </row>
    <row r="24" ht="27" customHeight="1" spans="1:12">
      <c r="A24" s="84"/>
      <c r="B24" s="59">
        <v>221</v>
      </c>
      <c r="C24" s="167" t="s">
        <v>88</v>
      </c>
      <c r="D24" s="59"/>
      <c r="E24" s="67">
        <v>119001</v>
      </c>
      <c r="F24" s="59" t="s">
        <v>102</v>
      </c>
      <c r="G24" s="64">
        <f t="shared" si="0"/>
        <v>248304.12</v>
      </c>
      <c r="H24" s="64">
        <f>H25</f>
        <v>248304.12</v>
      </c>
      <c r="I24" s="64"/>
      <c r="J24" s="68"/>
      <c r="K24" s="68"/>
      <c r="L24" s="85"/>
    </row>
    <row r="25" ht="27" customHeight="1" spans="1:12">
      <c r="A25" s="84"/>
      <c r="B25" s="59">
        <v>221</v>
      </c>
      <c r="C25" s="167" t="s">
        <v>88</v>
      </c>
      <c r="D25" s="167" t="s">
        <v>86</v>
      </c>
      <c r="E25" s="67">
        <v>119001</v>
      </c>
      <c r="F25" s="59" t="s">
        <v>103</v>
      </c>
      <c r="G25" s="64">
        <f t="shared" si="0"/>
        <v>248304.12</v>
      </c>
      <c r="H25" s="64">
        <v>248304.12</v>
      </c>
      <c r="I25" s="64"/>
      <c r="J25" s="68"/>
      <c r="K25" s="68"/>
      <c r="L25" s="85"/>
    </row>
    <row r="26" ht="9.75" customHeight="1" spans="1:12">
      <c r="A26" s="89"/>
      <c r="B26" s="90"/>
      <c r="C26" s="90"/>
      <c r="D26" s="90"/>
      <c r="E26" s="90"/>
      <c r="F26" s="89"/>
      <c r="G26" s="89"/>
      <c r="H26" s="89"/>
      <c r="I26" s="89"/>
      <c r="J26" s="90"/>
      <c r="K26" s="90"/>
      <c r="L26" s="9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27" sqref="E27"/>
    </sheetView>
  </sheetViews>
  <sheetFormatPr defaultColWidth="10" defaultRowHeight="13.5"/>
  <cols>
    <col min="1" max="1" width="1.53333333333333" style="92" customWidth="1"/>
    <col min="2" max="2" width="33.3416666666667" style="92" customWidth="1"/>
    <col min="3" max="3" width="16.4083333333333" style="92" customWidth="1"/>
    <col min="4" max="4" width="33.3416666666667" style="92" customWidth="1"/>
    <col min="5" max="7" width="16.4083333333333" style="92" customWidth="1"/>
    <col min="8" max="8" width="18.2916666666667" style="92" customWidth="1"/>
    <col min="9" max="9" width="1.53333333333333" style="92" customWidth="1"/>
    <col min="10" max="11" width="9.76666666666667" style="92" customWidth="1"/>
    <col min="12" max="16384" width="10" style="92"/>
  </cols>
  <sheetData>
    <row r="1" s="92" customFormat="1" ht="14.2" customHeight="1" spans="1:9">
      <c r="A1" s="143"/>
      <c r="B1" s="93"/>
      <c r="C1" s="144"/>
      <c r="D1" s="144"/>
      <c r="E1" s="94"/>
      <c r="F1" s="94"/>
      <c r="G1" s="94"/>
      <c r="H1" s="145" t="s">
        <v>104</v>
      </c>
      <c r="I1" s="146" t="s">
        <v>3</v>
      </c>
    </row>
    <row r="2" s="92" customFormat="1" ht="19.9" customHeight="1" spans="1:9">
      <c r="A2" s="144"/>
      <c r="B2" s="147" t="s">
        <v>105</v>
      </c>
      <c r="C2" s="147"/>
      <c r="D2" s="147"/>
      <c r="E2" s="147"/>
      <c r="F2" s="147"/>
      <c r="G2" s="147"/>
      <c r="H2" s="147"/>
      <c r="I2" s="146"/>
    </row>
    <row r="3" s="92" customFormat="1" ht="17.05" customHeight="1" spans="1:9">
      <c r="A3" s="148"/>
      <c r="B3" s="100" t="s">
        <v>5</v>
      </c>
      <c r="C3" s="100"/>
      <c r="D3" s="118"/>
      <c r="E3" s="118"/>
      <c r="F3" s="118"/>
      <c r="G3" s="118"/>
      <c r="H3" s="149" t="s">
        <v>6</v>
      </c>
      <c r="I3" s="150"/>
    </row>
    <row r="4" s="92" customFormat="1" ht="21.35" customHeight="1" spans="1:9">
      <c r="A4" s="151"/>
      <c r="B4" s="103" t="s">
        <v>7</v>
      </c>
      <c r="C4" s="103"/>
      <c r="D4" s="103" t="s">
        <v>8</v>
      </c>
      <c r="E4" s="103"/>
      <c r="F4" s="103"/>
      <c r="G4" s="103"/>
      <c r="H4" s="103"/>
      <c r="I4" s="97"/>
    </row>
    <row r="5" s="92" customFormat="1" ht="21.35" customHeight="1" spans="1:9">
      <c r="A5" s="151"/>
      <c r="B5" s="103" t="s">
        <v>9</v>
      </c>
      <c r="C5" s="103" t="s">
        <v>10</v>
      </c>
      <c r="D5" s="103" t="s">
        <v>9</v>
      </c>
      <c r="E5" s="103" t="s">
        <v>59</v>
      </c>
      <c r="F5" s="103" t="s">
        <v>106</v>
      </c>
      <c r="G5" s="103" t="s">
        <v>107</v>
      </c>
      <c r="H5" s="103" t="s">
        <v>108</v>
      </c>
      <c r="I5" s="97"/>
    </row>
    <row r="6" s="92" customFormat="1" ht="19.9" customHeight="1" spans="1:9">
      <c r="A6" s="102"/>
      <c r="B6" s="125" t="s">
        <v>109</v>
      </c>
      <c r="C6" s="109">
        <f>C7</f>
        <v>5069526.08</v>
      </c>
      <c r="D6" s="125" t="s">
        <v>110</v>
      </c>
      <c r="E6" s="109">
        <f>F6</f>
        <v>5069526.08</v>
      </c>
      <c r="F6" s="109">
        <f>SUM(F7:F34)</f>
        <v>5069526.08</v>
      </c>
      <c r="G6" s="109"/>
      <c r="H6" s="109"/>
      <c r="I6" s="120"/>
    </row>
    <row r="7" s="92" customFormat="1" ht="19.9" customHeight="1" spans="1:9">
      <c r="A7" s="102"/>
      <c r="B7" s="111" t="s">
        <v>111</v>
      </c>
      <c r="C7" s="109">
        <v>5069526.08</v>
      </c>
      <c r="D7" s="111" t="s">
        <v>112</v>
      </c>
      <c r="E7" s="109">
        <f>F7</f>
        <v>3032121.47</v>
      </c>
      <c r="F7" s="109">
        <v>3032121.47</v>
      </c>
      <c r="G7" s="109"/>
      <c r="H7" s="109"/>
      <c r="I7" s="120"/>
    </row>
    <row r="8" s="92" customFormat="1" ht="19.9" customHeight="1" spans="1:9">
      <c r="A8" s="102"/>
      <c r="B8" s="111" t="s">
        <v>113</v>
      </c>
      <c r="C8" s="109"/>
      <c r="D8" s="111" t="s">
        <v>114</v>
      </c>
      <c r="E8" s="109"/>
      <c r="F8" s="109"/>
      <c r="G8" s="109"/>
      <c r="H8" s="109"/>
      <c r="I8" s="120"/>
    </row>
    <row r="9" s="92" customFormat="1" ht="19.9" customHeight="1" spans="1:9">
      <c r="A9" s="102"/>
      <c r="B9" s="111" t="s">
        <v>115</v>
      </c>
      <c r="C9" s="109"/>
      <c r="D9" s="111" t="s">
        <v>116</v>
      </c>
      <c r="E9" s="109"/>
      <c r="F9" s="109"/>
      <c r="G9" s="109"/>
      <c r="H9" s="109"/>
      <c r="I9" s="120"/>
    </row>
    <row r="10" s="92" customFormat="1" ht="19.9" customHeight="1" spans="1:9">
      <c r="A10" s="102"/>
      <c r="B10" s="125" t="s">
        <v>117</v>
      </c>
      <c r="C10" s="109"/>
      <c r="D10" s="111" t="s">
        <v>118</v>
      </c>
      <c r="E10" s="109"/>
      <c r="F10" s="109"/>
      <c r="G10" s="109"/>
      <c r="H10" s="109"/>
      <c r="I10" s="120"/>
    </row>
    <row r="11" s="92" customFormat="1" ht="19.9" customHeight="1" spans="1:9">
      <c r="A11" s="102"/>
      <c r="B11" s="111" t="s">
        <v>111</v>
      </c>
      <c r="C11" s="109"/>
      <c r="D11" s="111" t="s">
        <v>119</v>
      </c>
      <c r="E11" s="109"/>
      <c r="F11" s="109"/>
      <c r="G11" s="109"/>
      <c r="H11" s="109"/>
      <c r="I11" s="120"/>
    </row>
    <row r="12" s="92" customFormat="1" ht="19.9" customHeight="1" spans="1:9">
      <c r="A12" s="102"/>
      <c r="B12" s="111" t="s">
        <v>113</v>
      </c>
      <c r="C12" s="109"/>
      <c r="D12" s="111" t="s">
        <v>120</v>
      </c>
      <c r="E12" s="109"/>
      <c r="F12" s="109"/>
      <c r="G12" s="109"/>
      <c r="H12" s="109"/>
      <c r="I12" s="120"/>
    </row>
    <row r="13" s="92" customFormat="1" ht="19.9" customHeight="1" spans="1:9">
      <c r="A13" s="102"/>
      <c r="B13" s="111" t="s">
        <v>115</v>
      </c>
      <c r="C13" s="109"/>
      <c r="D13" s="111" t="s">
        <v>121</v>
      </c>
      <c r="E13" s="109"/>
      <c r="F13" s="109"/>
      <c r="G13" s="109"/>
      <c r="H13" s="109"/>
      <c r="I13" s="120"/>
    </row>
    <row r="14" s="92" customFormat="1" ht="19.9" customHeight="1" spans="1:9">
      <c r="A14" s="102"/>
      <c r="B14" s="111" t="s">
        <v>122</v>
      </c>
      <c r="C14" s="109"/>
      <c r="D14" s="111" t="s">
        <v>123</v>
      </c>
      <c r="E14" s="109">
        <f>F14</f>
        <v>1506452.39</v>
      </c>
      <c r="F14" s="109">
        <v>1506452.39</v>
      </c>
      <c r="G14" s="109"/>
      <c r="H14" s="109"/>
      <c r="I14" s="120"/>
    </row>
    <row r="15" s="92" customFormat="1" ht="19.9" customHeight="1" spans="1:9">
      <c r="A15" s="102"/>
      <c r="B15" s="111" t="s">
        <v>122</v>
      </c>
      <c r="C15" s="109"/>
      <c r="D15" s="111" t="s">
        <v>124</v>
      </c>
      <c r="E15" s="109"/>
      <c r="F15" s="109"/>
      <c r="G15" s="109"/>
      <c r="H15" s="109"/>
      <c r="I15" s="120"/>
    </row>
    <row r="16" s="92" customFormat="1" ht="19.9" customHeight="1" spans="1:9">
      <c r="A16" s="102"/>
      <c r="B16" s="111" t="s">
        <v>122</v>
      </c>
      <c r="C16" s="109"/>
      <c r="D16" s="111" t="s">
        <v>125</v>
      </c>
      <c r="E16" s="109">
        <f>F16</f>
        <v>282648.1</v>
      </c>
      <c r="F16" s="109">
        <v>282648.1</v>
      </c>
      <c r="G16" s="109"/>
      <c r="H16" s="109"/>
      <c r="I16" s="120"/>
    </row>
    <row r="17" s="92" customFormat="1" ht="19.9" customHeight="1" spans="1:9">
      <c r="A17" s="102"/>
      <c r="B17" s="111" t="s">
        <v>122</v>
      </c>
      <c r="C17" s="109"/>
      <c r="D17" s="111" t="s">
        <v>126</v>
      </c>
      <c r="E17" s="109"/>
      <c r="F17" s="109"/>
      <c r="G17" s="109"/>
      <c r="H17" s="109"/>
      <c r="I17" s="120"/>
    </row>
    <row r="18" s="92" customFormat="1" ht="19.9" customHeight="1" spans="1:9">
      <c r="A18" s="102"/>
      <c r="B18" s="111" t="s">
        <v>122</v>
      </c>
      <c r="C18" s="109"/>
      <c r="D18" s="111" t="s">
        <v>127</v>
      </c>
      <c r="E18" s="109"/>
      <c r="F18" s="109"/>
      <c r="G18" s="109"/>
      <c r="H18" s="109"/>
      <c r="I18" s="120"/>
    </row>
    <row r="19" s="92" customFormat="1" ht="19.9" customHeight="1" spans="1:9">
      <c r="A19" s="102"/>
      <c r="B19" s="111" t="s">
        <v>122</v>
      </c>
      <c r="C19" s="109"/>
      <c r="D19" s="111" t="s">
        <v>128</v>
      </c>
      <c r="E19" s="109"/>
      <c r="F19" s="109"/>
      <c r="G19" s="109"/>
      <c r="H19" s="109"/>
      <c r="I19" s="120"/>
    </row>
    <row r="20" s="92" customFormat="1" ht="19.9" customHeight="1" spans="1:9">
      <c r="A20" s="102"/>
      <c r="B20" s="111" t="s">
        <v>122</v>
      </c>
      <c r="C20" s="109"/>
      <c r="D20" s="111" t="s">
        <v>129</v>
      </c>
      <c r="E20" s="109"/>
      <c r="F20" s="109"/>
      <c r="G20" s="109"/>
      <c r="H20" s="109"/>
      <c r="I20" s="120"/>
    </row>
    <row r="21" s="92" customFormat="1" ht="19.9" customHeight="1" spans="1:9">
      <c r="A21" s="102"/>
      <c r="B21" s="111" t="s">
        <v>122</v>
      </c>
      <c r="C21" s="109"/>
      <c r="D21" s="111" t="s">
        <v>130</v>
      </c>
      <c r="E21" s="109"/>
      <c r="F21" s="109"/>
      <c r="G21" s="109"/>
      <c r="H21" s="109"/>
      <c r="I21" s="120"/>
    </row>
    <row r="22" s="92" customFormat="1" ht="19.9" customHeight="1" spans="1:9">
      <c r="A22" s="102"/>
      <c r="B22" s="111" t="s">
        <v>122</v>
      </c>
      <c r="C22" s="109"/>
      <c r="D22" s="111" t="s">
        <v>131</v>
      </c>
      <c r="E22" s="109"/>
      <c r="F22" s="109"/>
      <c r="G22" s="109"/>
      <c r="H22" s="109"/>
      <c r="I22" s="120"/>
    </row>
    <row r="23" s="92" customFormat="1" ht="19.9" customHeight="1" spans="1:9">
      <c r="A23" s="102"/>
      <c r="B23" s="111" t="s">
        <v>122</v>
      </c>
      <c r="C23" s="109"/>
      <c r="D23" s="111" t="s">
        <v>132</v>
      </c>
      <c r="E23" s="109"/>
      <c r="F23" s="109"/>
      <c r="G23" s="109"/>
      <c r="H23" s="109"/>
      <c r="I23" s="120"/>
    </row>
    <row r="24" s="92" customFormat="1" ht="19.9" customHeight="1" spans="1:9">
      <c r="A24" s="102"/>
      <c r="B24" s="111" t="s">
        <v>122</v>
      </c>
      <c r="C24" s="109"/>
      <c r="D24" s="111" t="s">
        <v>133</v>
      </c>
      <c r="E24" s="109"/>
      <c r="F24" s="109"/>
      <c r="G24" s="109"/>
      <c r="H24" s="109"/>
      <c r="I24" s="120"/>
    </row>
    <row r="25" s="92" customFormat="1" ht="19.9" customHeight="1" spans="1:9">
      <c r="A25" s="102"/>
      <c r="B25" s="111" t="s">
        <v>122</v>
      </c>
      <c r="C25" s="109"/>
      <c r="D25" s="111" t="s">
        <v>134</v>
      </c>
      <c r="E25" s="109"/>
      <c r="F25" s="109"/>
      <c r="G25" s="109"/>
      <c r="H25" s="109"/>
      <c r="I25" s="120"/>
    </row>
    <row r="26" s="92" customFormat="1" ht="19.9" customHeight="1" spans="1:9">
      <c r="A26" s="102"/>
      <c r="B26" s="111" t="s">
        <v>122</v>
      </c>
      <c r="C26" s="109"/>
      <c r="D26" s="111" t="s">
        <v>135</v>
      </c>
      <c r="E26" s="109">
        <f>F26</f>
        <v>248304.12</v>
      </c>
      <c r="F26" s="112">
        <v>248304.12</v>
      </c>
      <c r="G26" s="109"/>
      <c r="H26" s="109"/>
      <c r="I26" s="120"/>
    </row>
    <row r="27" s="92" customFormat="1" ht="19.9" customHeight="1" spans="1:9">
      <c r="A27" s="102"/>
      <c r="B27" s="111" t="s">
        <v>122</v>
      </c>
      <c r="C27" s="109"/>
      <c r="D27" s="111" t="s">
        <v>136</v>
      </c>
      <c r="E27" s="109"/>
      <c r="F27" s="109"/>
      <c r="G27" s="109"/>
      <c r="H27" s="109"/>
      <c r="I27" s="120"/>
    </row>
    <row r="28" s="92" customFormat="1" ht="19.9" customHeight="1" spans="1:9">
      <c r="A28" s="102"/>
      <c r="B28" s="111" t="s">
        <v>122</v>
      </c>
      <c r="C28" s="109"/>
      <c r="D28" s="111" t="s">
        <v>137</v>
      </c>
      <c r="E28" s="109"/>
      <c r="F28" s="109"/>
      <c r="G28" s="109"/>
      <c r="H28" s="109"/>
      <c r="I28" s="120"/>
    </row>
    <row r="29" s="92" customFormat="1" ht="19.9" customHeight="1" spans="1:9">
      <c r="A29" s="102"/>
      <c r="B29" s="111" t="s">
        <v>122</v>
      </c>
      <c r="C29" s="109"/>
      <c r="D29" s="111" t="s">
        <v>138</v>
      </c>
      <c r="E29" s="109"/>
      <c r="F29" s="109"/>
      <c r="G29" s="109"/>
      <c r="H29" s="109"/>
      <c r="I29" s="120"/>
    </row>
    <row r="30" s="92" customFormat="1" ht="19.9" customHeight="1" spans="1:9">
      <c r="A30" s="102"/>
      <c r="B30" s="111" t="s">
        <v>122</v>
      </c>
      <c r="C30" s="109"/>
      <c r="D30" s="111" t="s">
        <v>139</v>
      </c>
      <c r="E30" s="109"/>
      <c r="F30" s="109"/>
      <c r="G30" s="109"/>
      <c r="H30" s="109"/>
      <c r="I30" s="120"/>
    </row>
    <row r="31" s="92" customFormat="1" ht="19.9" customHeight="1" spans="1:9">
      <c r="A31" s="102"/>
      <c r="B31" s="111" t="s">
        <v>122</v>
      </c>
      <c r="C31" s="109"/>
      <c r="D31" s="111" t="s">
        <v>140</v>
      </c>
      <c r="E31" s="109"/>
      <c r="F31" s="109"/>
      <c r="G31" s="109"/>
      <c r="H31" s="109"/>
      <c r="I31" s="120"/>
    </row>
    <row r="32" s="92" customFormat="1" ht="19.9" customHeight="1" spans="1:9">
      <c r="A32" s="102"/>
      <c r="B32" s="111" t="s">
        <v>122</v>
      </c>
      <c r="C32" s="109"/>
      <c r="D32" s="111" t="s">
        <v>141</v>
      </c>
      <c r="E32" s="109"/>
      <c r="F32" s="109"/>
      <c r="G32" s="109"/>
      <c r="H32" s="109"/>
      <c r="I32" s="120"/>
    </row>
    <row r="33" s="92" customFormat="1" ht="19.9" customHeight="1" spans="1:9">
      <c r="A33" s="102"/>
      <c r="B33" s="111" t="s">
        <v>122</v>
      </c>
      <c r="C33" s="109"/>
      <c r="D33" s="111" t="s">
        <v>142</v>
      </c>
      <c r="E33" s="109"/>
      <c r="F33" s="109"/>
      <c r="G33" s="109"/>
      <c r="H33" s="109"/>
      <c r="I33" s="120"/>
    </row>
    <row r="34" s="92" customFormat="1" ht="19.9" customHeight="1" spans="1:9">
      <c r="A34" s="102"/>
      <c r="B34" s="111" t="s">
        <v>122</v>
      </c>
      <c r="C34" s="109"/>
      <c r="D34" s="111" t="s">
        <v>143</v>
      </c>
      <c r="E34" s="109"/>
      <c r="F34" s="109"/>
      <c r="G34" s="109"/>
      <c r="H34" s="109"/>
      <c r="I34" s="120"/>
    </row>
    <row r="35" s="92" customFormat="1" ht="8.5" customHeight="1" spans="1:9">
      <c r="A35" s="152"/>
      <c r="B35" s="152"/>
      <c r="C35" s="152"/>
      <c r="D35" s="104"/>
      <c r="E35" s="152"/>
      <c r="F35" s="152"/>
      <c r="G35" s="152"/>
      <c r="H35" s="152"/>
      <c r="I35" s="11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7" activePane="bottomLeft" state="frozen"/>
      <selection/>
      <selection pane="bottomLeft" activeCell="I31" sqref="I31"/>
    </sheetView>
  </sheetViews>
  <sheetFormatPr defaultColWidth="10" defaultRowHeight="13.5"/>
  <cols>
    <col min="1" max="1" width="1.53333333333333" style="74" customWidth="1"/>
    <col min="2" max="3" width="5.875" style="74" customWidth="1"/>
    <col min="4" max="4" width="11.625" style="74" customWidth="1"/>
    <col min="5" max="5" width="30" style="74" customWidth="1"/>
    <col min="6" max="6" width="16.5" style="74" customWidth="1"/>
    <col min="7" max="7" width="16.75" style="74" customWidth="1"/>
    <col min="8" max="8" width="16.5" style="74" customWidth="1"/>
    <col min="9" max="9" width="16.75" style="74" customWidth="1"/>
    <col min="10" max="10" width="12.875" style="74" customWidth="1"/>
    <col min="11" max="13" width="5.875" style="74" customWidth="1"/>
    <col min="14" max="16" width="7.25" style="74" customWidth="1"/>
    <col min="17" max="23" width="5.875" style="74" customWidth="1"/>
    <col min="24" max="26" width="7.25" style="74" customWidth="1"/>
    <col min="27" max="33" width="5.875" style="74" customWidth="1"/>
    <col min="34" max="39" width="7.25" style="74" customWidth="1"/>
    <col min="40" max="40" width="1.53333333333333" style="74" customWidth="1"/>
    <col min="41" max="42" width="9.76666666666667" style="74" customWidth="1"/>
    <col min="43" max="16384" width="10" style="74"/>
  </cols>
  <sheetData>
    <row r="1" ht="25" customHeight="1" spans="1:40">
      <c r="A1" s="127"/>
      <c r="B1" s="2"/>
      <c r="C1" s="2"/>
      <c r="D1" s="128"/>
      <c r="E1" s="128"/>
      <c r="F1" s="75"/>
      <c r="G1" s="75"/>
      <c r="H1" s="75"/>
      <c r="I1" s="128"/>
      <c r="J1" s="128"/>
      <c r="K1" s="75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 t="s">
        <v>144</v>
      </c>
      <c r="AN1" s="130"/>
    </row>
    <row r="2" ht="22.8" customHeight="1" spans="1:40">
      <c r="A2" s="75"/>
      <c r="B2" s="79" t="s">
        <v>145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30"/>
    </row>
    <row r="3" ht="19.55" customHeight="1" spans="1:40">
      <c r="A3" s="80"/>
      <c r="B3" s="81" t="s">
        <v>5</v>
      </c>
      <c r="C3" s="81"/>
      <c r="D3" s="81"/>
      <c r="E3" s="81"/>
      <c r="F3" s="131"/>
      <c r="G3" s="80"/>
      <c r="H3" s="132"/>
      <c r="I3" s="131"/>
      <c r="J3" s="131"/>
      <c r="K3" s="133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34"/>
    </row>
    <row r="4" ht="24.4" customHeight="1" spans="1:40">
      <c r="A4" s="78"/>
      <c r="B4" s="72" t="s">
        <v>9</v>
      </c>
      <c r="C4" s="72"/>
      <c r="D4" s="72"/>
      <c r="E4" s="72"/>
      <c r="F4" s="72" t="s">
        <v>146</v>
      </c>
      <c r="G4" s="72" t="s">
        <v>147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148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149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135"/>
    </row>
    <row r="5" ht="24.4" customHeight="1" spans="1:40">
      <c r="A5" s="78"/>
      <c r="B5" s="72" t="s">
        <v>79</v>
      </c>
      <c r="C5" s="72"/>
      <c r="D5" s="72" t="s">
        <v>70</v>
      </c>
      <c r="E5" s="72" t="s">
        <v>71</v>
      </c>
      <c r="F5" s="72"/>
      <c r="G5" s="72" t="s">
        <v>59</v>
      </c>
      <c r="H5" s="72" t="s">
        <v>150</v>
      </c>
      <c r="I5" s="72"/>
      <c r="J5" s="72"/>
      <c r="K5" s="72" t="s">
        <v>151</v>
      </c>
      <c r="L5" s="72"/>
      <c r="M5" s="72"/>
      <c r="N5" s="72" t="s">
        <v>152</v>
      </c>
      <c r="O5" s="72"/>
      <c r="P5" s="72"/>
      <c r="Q5" s="72" t="s">
        <v>59</v>
      </c>
      <c r="R5" s="72" t="s">
        <v>150</v>
      </c>
      <c r="S5" s="72"/>
      <c r="T5" s="72"/>
      <c r="U5" s="72" t="s">
        <v>151</v>
      </c>
      <c r="V5" s="72"/>
      <c r="W5" s="72"/>
      <c r="X5" s="72" t="s">
        <v>152</v>
      </c>
      <c r="Y5" s="72"/>
      <c r="Z5" s="72"/>
      <c r="AA5" s="72" t="s">
        <v>59</v>
      </c>
      <c r="AB5" s="72" t="s">
        <v>150</v>
      </c>
      <c r="AC5" s="72"/>
      <c r="AD5" s="72"/>
      <c r="AE5" s="72" t="s">
        <v>151</v>
      </c>
      <c r="AF5" s="72"/>
      <c r="AG5" s="72"/>
      <c r="AH5" s="72" t="s">
        <v>152</v>
      </c>
      <c r="AI5" s="72"/>
      <c r="AJ5" s="72"/>
      <c r="AK5" s="72" t="s">
        <v>153</v>
      </c>
      <c r="AL5" s="72"/>
      <c r="AM5" s="72"/>
      <c r="AN5" s="135"/>
    </row>
    <row r="6" ht="39" customHeight="1" spans="1:40">
      <c r="A6" s="76"/>
      <c r="B6" s="72" t="s">
        <v>80</v>
      </c>
      <c r="C6" s="72" t="s">
        <v>81</v>
      </c>
      <c r="D6" s="72"/>
      <c r="E6" s="72"/>
      <c r="F6" s="72"/>
      <c r="G6" s="72"/>
      <c r="H6" s="72" t="s">
        <v>154</v>
      </c>
      <c r="I6" s="72" t="s">
        <v>75</v>
      </c>
      <c r="J6" s="72" t="s">
        <v>76</v>
      </c>
      <c r="K6" s="72" t="s">
        <v>154</v>
      </c>
      <c r="L6" s="72" t="s">
        <v>75</v>
      </c>
      <c r="M6" s="72" t="s">
        <v>76</v>
      </c>
      <c r="N6" s="72" t="s">
        <v>154</v>
      </c>
      <c r="O6" s="72" t="s">
        <v>155</v>
      </c>
      <c r="P6" s="72" t="s">
        <v>156</v>
      </c>
      <c r="Q6" s="72"/>
      <c r="R6" s="72" t="s">
        <v>154</v>
      </c>
      <c r="S6" s="72" t="s">
        <v>75</v>
      </c>
      <c r="T6" s="72" t="s">
        <v>76</v>
      </c>
      <c r="U6" s="72" t="s">
        <v>154</v>
      </c>
      <c r="V6" s="72" t="s">
        <v>75</v>
      </c>
      <c r="W6" s="72" t="s">
        <v>76</v>
      </c>
      <c r="X6" s="72" t="s">
        <v>154</v>
      </c>
      <c r="Y6" s="72" t="s">
        <v>155</v>
      </c>
      <c r="Z6" s="72" t="s">
        <v>156</v>
      </c>
      <c r="AA6" s="72"/>
      <c r="AB6" s="72" t="s">
        <v>154</v>
      </c>
      <c r="AC6" s="72" t="s">
        <v>75</v>
      </c>
      <c r="AD6" s="72" t="s">
        <v>76</v>
      </c>
      <c r="AE6" s="72" t="s">
        <v>154</v>
      </c>
      <c r="AF6" s="72" t="s">
        <v>75</v>
      </c>
      <c r="AG6" s="72" t="s">
        <v>76</v>
      </c>
      <c r="AH6" s="72" t="s">
        <v>154</v>
      </c>
      <c r="AI6" s="72" t="s">
        <v>155</v>
      </c>
      <c r="AJ6" s="72" t="s">
        <v>156</v>
      </c>
      <c r="AK6" s="72" t="s">
        <v>154</v>
      </c>
      <c r="AL6" s="72" t="s">
        <v>155</v>
      </c>
      <c r="AM6" s="72" t="s">
        <v>156</v>
      </c>
      <c r="AN6" s="135"/>
    </row>
    <row r="7" ht="22.8" customHeight="1" spans="1:40">
      <c r="A7" s="78"/>
      <c r="B7" s="59"/>
      <c r="C7" s="59"/>
      <c r="D7" s="59"/>
      <c r="E7" s="59" t="s">
        <v>72</v>
      </c>
      <c r="F7" s="64">
        <f>G7</f>
        <v>5069526.08</v>
      </c>
      <c r="G7" s="64">
        <f>H7</f>
        <v>5069526.08</v>
      </c>
      <c r="H7" s="64">
        <f>I7+J7</f>
        <v>5069526.08</v>
      </c>
      <c r="I7" s="64">
        <f>I8+I18+I32</f>
        <v>4969526.08</v>
      </c>
      <c r="J7" s="64">
        <f>J8+J18+J32</f>
        <v>100000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135"/>
    </row>
    <row r="8" ht="24" customHeight="1" spans="1:40">
      <c r="A8" s="78"/>
      <c r="B8" s="59">
        <v>301</v>
      </c>
      <c r="C8" s="59"/>
      <c r="D8" s="59">
        <v>119001</v>
      </c>
      <c r="E8" s="59" t="s">
        <v>157</v>
      </c>
      <c r="F8" s="64">
        <f>G8</f>
        <v>2774255.8</v>
      </c>
      <c r="G8" s="64">
        <f>H8</f>
        <v>2774255.8</v>
      </c>
      <c r="H8" s="64">
        <f>I8+J8</f>
        <v>2774255.8</v>
      </c>
      <c r="I8" s="64">
        <f>SUM(I9:I17)</f>
        <v>2774255.8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135"/>
    </row>
    <row r="9" ht="21" customHeight="1" spans="1:40">
      <c r="A9" s="78"/>
      <c r="B9" s="59">
        <v>301</v>
      </c>
      <c r="C9" s="167" t="s">
        <v>86</v>
      </c>
      <c r="D9" s="67">
        <v>119001</v>
      </c>
      <c r="E9" s="136" t="s">
        <v>158</v>
      </c>
      <c r="F9" s="64">
        <f>G9</f>
        <v>721236</v>
      </c>
      <c r="G9" s="64">
        <f t="shared" ref="G8:G35" si="0">H9</f>
        <v>721236</v>
      </c>
      <c r="H9" s="64">
        <f>I9+J9</f>
        <v>721236</v>
      </c>
      <c r="I9" s="137">
        <v>721236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135"/>
    </row>
    <row r="10" ht="22.8" customHeight="1" spans="1:40">
      <c r="A10" s="78"/>
      <c r="B10" s="59">
        <v>301</v>
      </c>
      <c r="C10" s="167" t="s">
        <v>88</v>
      </c>
      <c r="D10" s="67">
        <v>119001</v>
      </c>
      <c r="E10" s="136" t="s">
        <v>159</v>
      </c>
      <c r="F10" s="64">
        <f t="shared" ref="F10:F35" si="1">G10</f>
        <v>493389.6</v>
      </c>
      <c r="G10" s="64">
        <f t="shared" si="0"/>
        <v>493389.6</v>
      </c>
      <c r="H10" s="64">
        <f t="shared" ref="H8:H35" si="2">I10+J10</f>
        <v>493389.6</v>
      </c>
      <c r="I10" s="137">
        <v>493389.6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135"/>
    </row>
    <row r="11" ht="22.8" customHeight="1" spans="1:40">
      <c r="A11" s="78"/>
      <c r="B11" s="59">
        <v>301</v>
      </c>
      <c r="C11" s="167" t="s">
        <v>84</v>
      </c>
      <c r="D11" s="67">
        <v>119001</v>
      </c>
      <c r="E11" s="136" t="s">
        <v>160</v>
      </c>
      <c r="F11" s="64">
        <f t="shared" si="1"/>
        <v>691709</v>
      </c>
      <c r="G11" s="64">
        <f t="shared" si="0"/>
        <v>691709</v>
      </c>
      <c r="H11" s="64">
        <f t="shared" si="2"/>
        <v>691709</v>
      </c>
      <c r="I11" s="137">
        <v>691709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135"/>
    </row>
    <row r="12" ht="22.8" customHeight="1" spans="1:40">
      <c r="A12" s="78"/>
      <c r="B12" s="59">
        <v>301</v>
      </c>
      <c r="C12" s="167" t="s">
        <v>161</v>
      </c>
      <c r="D12" s="67">
        <v>119001</v>
      </c>
      <c r="E12" s="136" t="s">
        <v>162</v>
      </c>
      <c r="F12" s="64">
        <f t="shared" si="1"/>
        <v>300522.34</v>
      </c>
      <c r="G12" s="64">
        <f t="shared" si="0"/>
        <v>300522.34</v>
      </c>
      <c r="H12" s="64">
        <f t="shared" si="2"/>
        <v>300522.34</v>
      </c>
      <c r="I12" s="137">
        <v>300522.34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135"/>
    </row>
    <row r="13" ht="22.8" customHeight="1" spans="1:40">
      <c r="A13" s="78"/>
      <c r="B13" s="59">
        <v>301</v>
      </c>
      <c r="C13" s="59">
        <v>10</v>
      </c>
      <c r="D13" s="67">
        <v>119001</v>
      </c>
      <c r="E13" s="136" t="s">
        <v>163</v>
      </c>
      <c r="F13" s="64">
        <f t="shared" si="1"/>
        <v>156137.72</v>
      </c>
      <c r="G13" s="64">
        <f t="shared" si="0"/>
        <v>156137.72</v>
      </c>
      <c r="H13" s="64">
        <f t="shared" si="2"/>
        <v>156137.72</v>
      </c>
      <c r="I13" s="137">
        <v>156137.72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135"/>
    </row>
    <row r="14" ht="22.8" customHeight="1" spans="1:40">
      <c r="A14" s="78"/>
      <c r="B14" s="59">
        <v>301</v>
      </c>
      <c r="C14" s="59">
        <v>11</v>
      </c>
      <c r="D14" s="67">
        <v>119001</v>
      </c>
      <c r="E14" s="136" t="s">
        <v>164</v>
      </c>
      <c r="F14" s="64">
        <f t="shared" si="1"/>
        <v>33463.35</v>
      </c>
      <c r="G14" s="64">
        <f t="shared" si="0"/>
        <v>33463.35</v>
      </c>
      <c r="H14" s="64">
        <f t="shared" si="2"/>
        <v>33463.35</v>
      </c>
      <c r="I14" s="137">
        <v>33463.35</v>
      </c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135"/>
    </row>
    <row r="15" ht="22.8" customHeight="1" spans="1:40">
      <c r="A15" s="78"/>
      <c r="B15" s="59">
        <v>301</v>
      </c>
      <c r="C15" s="59">
        <v>12</v>
      </c>
      <c r="D15" s="67">
        <v>119001</v>
      </c>
      <c r="E15" s="136" t="s">
        <v>165</v>
      </c>
      <c r="F15" s="64">
        <f t="shared" si="1"/>
        <v>8065.67</v>
      </c>
      <c r="G15" s="64">
        <f t="shared" si="0"/>
        <v>8065.67</v>
      </c>
      <c r="H15" s="64">
        <f t="shared" si="2"/>
        <v>8065.67</v>
      </c>
      <c r="I15" s="137">
        <v>8065.67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135"/>
    </row>
    <row r="16" ht="22.8" customHeight="1" spans="1:40">
      <c r="A16" s="78"/>
      <c r="B16" s="59">
        <v>301</v>
      </c>
      <c r="C16" s="59">
        <v>13</v>
      </c>
      <c r="D16" s="67">
        <v>119001</v>
      </c>
      <c r="E16" s="136" t="s">
        <v>103</v>
      </c>
      <c r="F16" s="64">
        <f t="shared" si="1"/>
        <v>248304.12</v>
      </c>
      <c r="G16" s="64">
        <f t="shared" si="0"/>
        <v>248304.12</v>
      </c>
      <c r="H16" s="64">
        <f t="shared" si="2"/>
        <v>248304.12</v>
      </c>
      <c r="I16" s="137">
        <v>248304.12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135"/>
    </row>
    <row r="17" ht="22.8" customHeight="1" spans="1:40">
      <c r="A17" s="78"/>
      <c r="B17" s="59">
        <v>301</v>
      </c>
      <c r="C17" s="59">
        <v>99</v>
      </c>
      <c r="D17" s="67">
        <v>119001</v>
      </c>
      <c r="E17" s="136" t="s">
        <v>166</v>
      </c>
      <c r="F17" s="64">
        <f t="shared" si="1"/>
        <v>121428</v>
      </c>
      <c r="G17" s="64">
        <f t="shared" si="0"/>
        <v>121428</v>
      </c>
      <c r="H17" s="64">
        <f t="shared" si="2"/>
        <v>121428</v>
      </c>
      <c r="I17" s="137">
        <v>121428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135"/>
    </row>
    <row r="18" ht="22.8" customHeight="1" spans="1:40">
      <c r="A18" s="78"/>
      <c r="B18" s="59">
        <v>302</v>
      </c>
      <c r="C18" s="59"/>
      <c r="D18" s="67">
        <v>119001</v>
      </c>
      <c r="E18" s="138" t="s">
        <v>167</v>
      </c>
      <c r="F18" s="64">
        <f t="shared" si="1"/>
        <v>1108660.92</v>
      </c>
      <c r="G18" s="64">
        <f t="shared" si="0"/>
        <v>1108660.92</v>
      </c>
      <c r="H18" s="64">
        <f t="shared" si="2"/>
        <v>1108660.92</v>
      </c>
      <c r="I18" s="64">
        <f>SUM(I19:I31)</f>
        <v>1008660.92</v>
      </c>
      <c r="J18" s="64">
        <f>SUM(J19:J31)</f>
        <v>100000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135"/>
    </row>
    <row r="19" ht="22.8" customHeight="1" spans="1:40">
      <c r="A19" s="78"/>
      <c r="B19" s="59">
        <v>302</v>
      </c>
      <c r="C19" s="167" t="s">
        <v>86</v>
      </c>
      <c r="D19" s="67">
        <v>119001</v>
      </c>
      <c r="E19" s="136" t="s">
        <v>168</v>
      </c>
      <c r="F19" s="64">
        <f t="shared" si="1"/>
        <v>5446</v>
      </c>
      <c r="G19" s="64">
        <f t="shared" si="0"/>
        <v>5446</v>
      </c>
      <c r="H19" s="64">
        <f t="shared" si="2"/>
        <v>5446</v>
      </c>
      <c r="I19" s="137">
        <v>5446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135"/>
    </row>
    <row r="20" ht="22.8" customHeight="1" spans="1:40">
      <c r="A20" s="78"/>
      <c r="B20" s="59">
        <v>302</v>
      </c>
      <c r="C20" s="167" t="s">
        <v>88</v>
      </c>
      <c r="D20" s="67">
        <v>119001</v>
      </c>
      <c r="E20" s="136" t="s">
        <v>169</v>
      </c>
      <c r="F20" s="64">
        <f t="shared" si="1"/>
        <v>18000</v>
      </c>
      <c r="G20" s="64">
        <f t="shared" si="0"/>
        <v>18000</v>
      </c>
      <c r="H20" s="64">
        <f t="shared" si="2"/>
        <v>18000</v>
      </c>
      <c r="I20" s="139"/>
      <c r="J20" s="64">
        <v>18000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135"/>
    </row>
    <row r="21" ht="22.8" customHeight="1" spans="1:40">
      <c r="A21" s="78"/>
      <c r="B21" s="59">
        <v>302</v>
      </c>
      <c r="C21" s="167" t="s">
        <v>91</v>
      </c>
      <c r="D21" s="67">
        <v>119001</v>
      </c>
      <c r="E21" s="136" t="s">
        <v>170</v>
      </c>
      <c r="F21" s="64">
        <f t="shared" si="1"/>
        <v>6480</v>
      </c>
      <c r="G21" s="64">
        <f t="shared" si="0"/>
        <v>6480</v>
      </c>
      <c r="H21" s="64">
        <f t="shared" si="2"/>
        <v>6480</v>
      </c>
      <c r="I21" s="137">
        <v>6480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135"/>
    </row>
    <row r="22" ht="22.8" customHeight="1" spans="1:40">
      <c r="A22" s="78"/>
      <c r="B22" s="59">
        <v>302</v>
      </c>
      <c r="C22" s="167" t="s">
        <v>171</v>
      </c>
      <c r="D22" s="67">
        <v>119001</v>
      </c>
      <c r="E22" s="136" t="s">
        <v>172</v>
      </c>
      <c r="F22" s="64">
        <f t="shared" si="1"/>
        <v>10710</v>
      </c>
      <c r="G22" s="64">
        <f t="shared" si="0"/>
        <v>10710</v>
      </c>
      <c r="H22" s="64">
        <f t="shared" si="2"/>
        <v>10710</v>
      </c>
      <c r="I22" s="137">
        <v>10710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135"/>
    </row>
    <row r="23" ht="22.8" customHeight="1" spans="1:40">
      <c r="A23" s="78"/>
      <c r="B23" s="59">
        <v>302</v>
      </c>
      <c r="C23" s="167" t="s">
        <v>173</v>
      </c>
      <c r="D23" s="67">
        <v>119001</v>
      </c>
      <c r="E23" s="136" t="s">
        <v>174</v>
      </c>
      <c r="F23" s="64">
        <f t="shared" si="1"/>
        <v>43204</v>
      </c>
      <c r="G23" s="64">
        <f t="shared" si="0"/>
        <v>43204</v>
      </c>
      <c r="H23" s="64">
        <f t="shared" si="2"/>
        <v>43204</v>
      </c>
      <c r="I23" s="137">
        <v>43204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135"/>
    </row>
    <row r="24" ht="22.8" customHeight="1" spans="1:40">
      <c r="A24" s="78"/>
      <c r="B24" s="59">
        <v>302</v>
      </c>
      <c r="C24" s="59">
        <v>11</v>
      </c>
      <c r="D24" s="67">
        <v>119001</v>
      </c>
      <c r="E24" s="136" t="s">
        <v>175</v>
      </c>
      <c r="F24" s="64">
        <f t="shared" si="1"/>
        <v>84840</v>
      </c>
      <c r="G24" s="64">
        <f t="shared" si="0"/>
        <v>84840</v>
      </c>
      <c r="H24" s="64">
        <f t="shared" si="2"/>
        <v>84840</v>
      </c>
      <c r="I24" s="137">
        <v>84840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135"/>
    </row>
    <row r="25" ht="22.8" customHeight="1" spans="1:40">
      <c r="A25" s="78"/>
      <c r="B25" s="59">
        <v>302</v>
      </c>
      <c r="C25" s="59">
        <v>14</v>
      </c>
      <c r="D25" s="67">
        <v>119001</v>
      </c>
      <c r="E25" s="136" t="s">
        <v>176</v>
      </c>
      <c r="F25" s="64">
        <f t="shared" si="1"/>
        <v>30000</v>
      </c>
      <c r="G25" s="64">
        <f t="shared" si="0"/>
        <v>30000</v>
      </c>
      <c r="H25" s="64">
        <f t="shared" si="2"/>
        <v>30000</v>
      </c>
      <c r="I25" s="139"/>
      <c r="J25" s="64">
        <v>30000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135"/>
    </row>
    <row r="26" ht="22.8" customHeight="1" spans="1:40">
      <c r="A26" s="78"/>
      <c r="B26" s="59">
        <v>302</v>
      </c>
      <c r="C26" s="59">
        <v>17</v>
      </c>
      <c r="D26" s="67">
        <v>119001</v>
      </c>
      <c r="E26" s="136" t="s">
        <v>177</v>
      </c>
      <c r="F26" s="64">
        <f t="shared" si="1"/>
        <v>450000</v>
      </c>
      <c r="G26" s="64">
        <f t="shared" si="0"/>
        <v>450000</v>
      </c>
      <c r="H26" s="64">
        <f t="shared" si="2"/>
        <v>450000</v>
      </c>
      <c r="I26" s="137">
        <v>450000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135"/>
    </row>
    <row r="27" ht="22.8" customHeight="1" spans="1:40">
      <c r="A27" s="78"/>
      <c r="B27" s="59">
        <v>302</v>
      </c>
      <c r="C27" s="59">
        <v>27</v>
      </c>
      <c r="D27" s="67">
        <v>119001</v>
      </c>
      <c r="E27" s="136" t="s">
        <v>178</v>
      </c>
      <c r="F27" s="64">
        <f t="shared" si="1"/>
        <v>18000</v>
      </c>
      <c r="G27" s="64">
        <f t="shared" si="0"/>
        <v>18000</v>
      </c>
      <c r="H27" s="64">
        <f t="shared" si="2"/>
        <v>18000</v>
      </c>
      <c r="I27" s="137">
        <v>18000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135"/>
    </row>
    <row r="28" ht="22.8" customHeight="1" spans="1:40">
      <c r="A28" s="78"/>
      <c r="B28" s="59">
        <v>302</v>
      </c>
      <c r="C28" s="59">
        <v>28</v>
      </c>
      <c r="D28" s="67">
        <v>119001</v>
      </c>
      <c r="E28" s="136" t="s">
        <v>179</v>
      </c>
      <c r="F28" s="64">
        <f t="shared" si="1"/>
        <v>42972.15</v>
      </c>
      <c r="G28" s="64">
        <f t="shared" si="0"/>
        <v>42972.15</v>
      </c>
      <c r="H28" s="64">
        <f t="shared" si="2"/>
        <v>42972.15</v>
      </c>
      <c r="I28" s="137">
        <v>42972.15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135"/>
    </row>
    <row r="29" ht="22.8" customHeight="1" spans="1:40">
      <c r="A29" s="78"/>
      <c r="B29" s="59">
        <v>302</v>
      </c>
      <c r="C29" s="59">
        <v>31</v>
      </c>
      <c r="D29" s="67">
        <v>119001</v>
      </c>
      <c r="E29" s="136" t="s">
        <v>180</v>
      </c>
      <c r="F29" s="64">
        <f t="shared" si="1"/>
        <v>51030</v>
      </c>
      <c r="G29" s="64">
        <f t="shared" si="0"/>
        <v>51030</v>
      </c>
      <c r="H29" s="64">
        <f t="shared" si="2"/>
        <v>51030</v>
      </c>
      <c r="I29" s="137">
        <v>51030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135"/>
    </row>
    <row r="30" ht="22.8" customHeight="1" spans="1:40">
      <c r="A30" s="78"/>
      <c r="B30" s="59">
        <v>302</v>
      </c>
      <c r="C30" s="59">
        <v>39</v>
      </c>
      <c r="D30" s="67">
        <v>119001</v>
      </c>
      <c r="E30" s="136" t="s">
        <v>181</v>
      </c>
      <c r="F30" s="64">
        <f t="shared" si="1"/>
        <v>115800</v>
      </c>
      <c r="G30" s="64">
        <f t="shared" si="0"/>
        <v>115800</v>
      </c>
      <c r="H30" s="64">
        <f t="shared" si="2"/>
        <v>115800</v>
      </c>
      <c r="I30" s="137">
        <v>115800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135"/>
    </row>
    <row r="31" ht="22.8" customHeight="1" spans="1:40">
      <c r="A31" s="78"/>
      <c r="B31" s="59">
        <v>302</v>
      </c>
      <c r="C31" s="59">
        <v>99</v>
      </c>
      <c r="D31" s="67">
        <v>119001</v>
      </c>
      <c r="E31" s="136" t="s">
        <v>182</v>
      </c>
      <c r="F31" s="64">
        <f t="shared" si="1"/>
        <v>232178.77</v>
      </c>
      <c r="G31" s="64">
        <f t="shared" si="0"/>
        <v>232178.77</v>
      </c>
      <c r="H31" s="64">
        <f t="shared" si="2"/>
        <v>232178.77</v>
      </c>
      <c r="I31" s="137">
        <v>180178.77</v>
      </c>
      <c r="J31" s="64">
        <v>52000</v>
      </c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135"/>
    </row>
    <row r="32" ht="22.8" customHeight="1" spans="1:40">
      <c r="A32" s="78"/>
      <c r="B32" s="59">
        <v>303</v>
      </c>
      <c r="C32" s="59"/>
      <c r="D32" s="67">
        <v>119001</v>
      </c>
      <c r="E32" s="138" t="s">
        <v>183</v>
      </c>
      <c r="F32" s="64">
        <f t="shared" si="1"/>
        <v>1186609.36</v>
      </c>
      <c r="G32" s="64">
        <f t="shared" si="0"/>
        <v>1186609.36</v>
      </c>
      <c r="H32" s="64">
        <f t="shared" si="2"/>
        <v>1186609.36</v>
      </c>
      <c r="I32" s="64">
        <f>SUM(I33:I35)</f>
        <v>1186609.36</v>
      </c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135"/>
    </row>
    <row r="33" ht="22.8" customHeight="1" spans="1:40">
      <c r="A33" s="78"/>
      <c r="B33" s="59">
        <v>303</v>
      </c>
      <c r="C33" s="167" t="s">
        <v>91</v>
      </c>
      <c r="D33" s="67">
        <v>119001</v>
      </c>
      <c r="E33" s="136" t="s">
        <v>184</v>
      </c>
      <c r="F33" s="64">
        <f t="shared" si="1"/>
        <v>1097315</v>
      </c>
      <c r="G33" s="64">
        <f t="shared" si="0"/>
        <v>1097315</v>
      </c>
      <c r="H33" s="64">
        <f t="shared" si="2"/>
        <v>1097315</v>
      </c>
      <c r="I33" s="137">
        <v>1097315</v>
      </c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135"/>
    </row>
    <row r="34" ht="22.8" customHeight="1" spans="1:40">
      <c r="A34" s="78"/>
      <c r="B34" s="59">
        <v>303</v>
      </c>
      <c r="C34" s="167" t="s">
        <v>173</v>
      </c>
      <c r="D34" s="67">
        <v>119001</v>
      </c>
      <c r="E34" s="136" t="s">
        <v>185</v>
      </c>
      <c r="F34" s="64">
        <f t="shared" si="1"/>
        <v>89234.36</v>
      </c>
      <c r="G34" s="64">
        <f t="shared" si="0"/>
        <v>89234.36</v>
      </c>
      <c r="H34" s="64">
        <f t="shared" si="2"/>
        <v>89234.36</v>
      </c>
      <c r="I34" s="137">
        <v>89234.36</v>
      </c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135"/>
    </row>
    <row r="35" ht="22.8" customHeight="1" spans="1:40">
      <c r="A35" s="78"/>
      <c r="B35" s="59">
        <v>303</v>
      </c>
      <c r="C35" s="167" t="s">
        <v>186</v>
      </c>
      <c r="D35" s="67">
        <v>119001</v>
      </c>
      <c r="E35" s="136" t="s">
        <v>187</v>
      </c>
      <c r="F35" s="64">
        <f t="shared" si="1"/>
        <v>60</v>
      </c>
      <c r="G35" s="64">
        <f t="shared" si="0"/>
        <v>60</v>
      </c>
      <c r="H35" s="64">
        <f t="shared" si="2"/>
        <v>60</v>
      </c>
      <c r="I35" s="140">
        <v>60</v>
      </c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135"/>
    </row>
    <row r="36" ht="9.75" customHeight="1" spans="1:40">
      <c r="A36" s="89"/>
      <c r="B36" s="89"/>
      <c r="C36" s="89"/>
      <c r="D36" s="141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14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G31" sqref="G31"/>
    </sheetView>
  </sheetViews>
  <sheetFormatPr defaultColWidth="10" defaultRowHeight="13.5"/>
  <cols>
    <col min="1" max="1" width="1.53333333333333" style="92" customWidth="1"/>
    <col min="2" max="4" width="6.15" style="92" customWidth="1"/>
    <col min="5" max="5" width="16.825" style="92" customWidth="1"/>
    <col min="6" max="6" width="41.0333333333333" style="92" customWidth="1"/>
    <col min="7" max="7" width="16.4083333333333" style="92" customWidth="1"/>
    <col min="8" max="8" width="16.625" style="92" customWidth="1"/>
    <col min="9" max="9" width="16.4083333333333" style="92" customWidth="1"/>
    <col min="10" max="10" width="1.53333333333333" style="92" customWidth="1"/>
    <col min="11" max="11" width="9.76666666666667" style="92" customWidth="1"/>
    <col min="12" max="16384" width="10" style="92"/>
  </cols>
  <sheetData>
    <row r="1" s="92" customFormat="1" ht="14.3" customHeight="1" spans="1:10">
      <c r="A1" s="95"/>
      <c r="B1" s="93"/>
      <c r="C1" s="93"/>
      <c r="D1" s="93"/>
      <c r="E1" s="94"/>
      <c r="F1" s="94"/>
      <c r="G1" s="116" t="s">
        <v>188</v>
      </c>
      <c r="H1" s="116"/>
      <c r="I1" s="116"/>
      <c r="J1" s="117"/>
    </row>
    <row r="2" s="92" customFormat="1" ht="19.9" customHeight="1" spans="1:10">
      <c r="A2" s="95"/>
      <c r="B2" s="98" t="s">
        <v>189</v>
      </c>
      <c r="C2" s="98"/>
      <c r="D2" s="98"/>
      <c r="E2" s="98"/>
      <c r="F2" s="98"/>
      <c r="G2" s="98"/>
      <c r="H2" s="98"/>
      <c r="I2" s="98"/>
      <c r="J2" s="117" t="s">
        <v>3</v>
      </c>
    </row>
    <row r="3" s="92" customFormat="1" ht="17.05" customHeight="1" spans="1:10">
      <c r="A3" s="99"/>
      <c r="B3" s="100" t="s">
        <v>5</v>
      </c>
      <c r="C3" s="100"/>
      <c r="D3" s="100"/>
      <c r="E3" s="100"/>
      <c r="F3" s="100"/>
      <c r="G3" s="99"/>
      <c r="H3" s="118"/>
      <c r="I3" s="101" t="s">
        <v>6</v>
      </c>
      <c r="J3" s="117"/>
    </row>
    <row r="4" s="92" customFormat="1" ht="21.35" customHeight="1" spans="1:10">
      <c r="A4" s="104"/>
      <c r="B4" s="103" t="s">
        <v>9</v>
      </c>
      <c r="C4" s="103"/>
      <c r="D4" s="103"/>
      <c r="E4" s="103"/>
      <c r="F4" s="103"/>
      <c r="G4" s="103" t="s">
        <v>59</v>
      </c>
      <c r="H4" s="106" t="s">
        <v>190</v>
      </c>
      <c r="I4" s="106" t="s">
        <v>149</v>
      </c>
      <c r="J4" s="97"/>
    </row>
    <row r="5" s="92" customFormat="1" ht="21.35" customHeight="1" spans="1:10">
      <c r="A5" s="104"/>
      <c r="B5" s="103" t="s">
        <v>79</v>
      </c>
      <c r="C5" s="103"/>
      <c r="D5" s="103"/>
      <c r="E5" s="103" t="s">
        <v>70</v>
      </c>
      <c r="F5" s="103" t="s">
        <v>71</v>
      </c>
      <c r="G5" s="103"/>
      <c r="H5" s="106"/>
      <c r="I5" s="106"/>
      <c r="J5" s="97"/>
    </row>
    <row r="6" s="92" customFormat="1" ht="21.35" customHeight="1" spans="1:10">
      <c r="A6" s="119"/>
      <c r="B6" s="103" t="s">
        <v>80</v>
      </c>
      <c r="C6" s="103" t="s">
        <v>81</v>
      </c>
      <c r="D6" s="103" t="s">
        <v>82</v>
      </c>
      <c r="E6" s="103"/>
      <c r="F6" s="103"/>
      <c r="G6" s="103"/>
      <c r="H6" s="106"/>
      <c r="I6" s="106"/>
      <c r="J6" s="120"/>
    </row>
    <row r="7" s="92" customFormat="1" ht="19.9" customHeight="1" spans="1:10">
      <c r="A7" s="121"/>
      <c r="B7" s="103"/>
      <c r="C7" s="103"/>
      <c r="D7" s="103"/>
      <c r="E7" s="103"/>
      <c r="F7" s="103" t="s">
        <v>72</v>
      </c>
      <c r="G7" s="105">
        <f>H7+I7</f>
        <v>5069526.08</v>
      </c>
      <c r="H7" s="105">
        <f>H8+H12+H18+H23</f>
        <v>5069526.08</v>
      </c>
      <c r="I7" s="105"/>
      <c r="J7" s="122"/>
    </row>
    <row r="8" s="92" customFormat="1" ht="19.9" customHeight="1" spans="1:10">
      <c r="A8" s="119"/>
      <c r="B8" s="123">
        <v>201</v>
      </c>
      <c r="C8" s="123"/>
      <c r="D8" s="123"/>
      <c r="E8" s="59">
        <v>119001</v>
      </c>
      <c r="F8" s="124" t="s">
        <v>83</v>
      </c>
      <c r="G8" s="105">
        <f t="shared" ref="G8:G25" si="0">H8+I8</f>
        <v>3032121.47</v>
      </c>
      <c r="H8" s="109">
        <f>H9</f>
        <v>3032121.47</v>
      </c>
      <c r="I8" s="109"/>
      <c r="J8" s="117"/>
    </row>
    <row r="9" s="92" customFormat="1" ht="19.9" customHeight="1" spans="1:10">
      <c r="A9" s="119"/>
      <c r="B9" s="125">
        <v>201</v>
      </c>
      <c r="C9" s="168" t="s">
        <v>84</v>
      </c>
      <c r="D9" s="125"/>
      <c r="E9" s="110">
        <v>119001</v>
      </c>
      <c r="F9" s="111" t="s">
        <v>191</v>
      </c>
      <c r="G9" s="105">
        <f t="shared" si="0"/>
        <v>3032121.47</v>
      </c>
      <c r="H9" s="109">
        <f>H10+H11</f>
        <v>3032121.47</v>
      </c>
      <c r="I9" s="109"/>
      <c r="J9" s="117"/>
    </row>
    <row r="10" s="92" customFormat="1" ht="19.9" customHeight="1" spans="1:10">
      <c r="A10" s="119"/>
      <c r="B10" s="125">
        <v>201</v>
      </c>
      <c r="C10" s="168" t="s">
        <v>84</v>
      </c>
      <c r="D10" s="168" t="s">
        <v>86</v>
      </c>
      <c r="E10" s="67">
        <v>119001</v>
      </c>
      <c r="F10" s="111" t="s">
        <v>192</v>
      </c>
      <c r="G10" s="105">
        <f t="shared" si="0"/>
        <v>2932121.47</v>
      </c>
      <c r="H10" s="109">
        <v>2932121.47</v>
      </c>
      <c r="I10" s="109"/>
      <c r="J10" s="120"/>
    </row>
    <row r="11" s="92" customFormat="1" ht="19.9" customHeight="1" spans="1:10">
      <c r="A11" s="119"/>
      <c r="B11" s="125">
        <v>201</v>
      </c>
      <c r="C11" s="168" t="s">
        <v>84</v>
      </c>
      <c r="D11" s="168" t="s">
        <v>88</v>
      </c>
      <c r="E11" s="110">
        <v>119001</v>
      </c>
      <c r="F11" s="111" t="s">
        <v>193</v>
      </c>
      <c r="G11" s="105">
        <f t="shared" si="0"/>
        <v>100000</v>
      </c>
      <c r="H11" s="109">
        <v>100000</v>
      </c>
      <c r="I11" s="109"/>
      <c r="J11" s="120"/>
    </row>
    <row r="12" s="92" customFormat="1" ht="19.9" customHeight="1" spans="1:10">
      <c r="A12" s="119"/>
      <c r="B12" s="123">
        <v>208</v>
      </c>
      <c r="C12" s="123"/>
      <c r="D12" s="123"/>
      <c r="E12" s="59">
        <v>119001</v>
      </c>
      <c r="F12" s="126" t="s">
        <v>90</v>
      </c>
      <c r="G12" s="105">
        <f t="shared" si="0"/>
        <v>1506452.39</v>
      </c>
      <c r="H12" s="109">
        <f>H13+H16</f>
        <v>1506452.39</v>
      </c>
      <c r="I12" s="109"/>
      <c r="J12" s="120"/>
    </row>
    <row r="13" s="92" customFormat="1" ht="19.9" customHeight="1" spans="1:10">
      <c r="A13" s="119"/>
      <c r="B13" s="125">
        <v>208</v>
      </c>
      <c r="C13" s="168" t="s">
        <v>91</v>
      </c>
      <c r="D13" s="125"/>
      <c r="E13" s="110">
        <v>119001</v>
      </c>
      <c r="F13" s="111" t="s">
        <v>194</v>
      </c>
      <c r="G13" s="105">
        <f t="shared" si="0"/>
        <v>1505480.96</v>
      </c>
      <c r="H13" s="109">
        <f>H14+H15</f>
        <v>1505480.96</v>
      </c>
      <c r="I13" s="109"/>
      <c r="J13" s="120"/>
    </row>
    <row r="14" s="92" customFormat="1" ht="19.9" customHeight="1" spans="1:10">
      <c r="A14" s="119"/>
      <c r="B14" s="125">
        <v>208</v>
      </c>
      <c r="C14" s="168" t="s">
        <v>91</v>
      </c>
      <c r="D14" s="168" t="s">
        <v>86</v>
      </c>
      <c r="E14" s="67">
        <v>119001</v>
      </c>
      <c r="F14" s="111" t="s">
        <v>195</v>
      </c>
      <c r="G14" s="105">
        <f t="shared" si="0"/>
        <v>1204958.62</v>
      </c>
      <c r="H14" s="109">
        <v>1204958.62</v>
      </c>
      <c r="I14" s="109"/>
      <c r="J14" s="120"/>
    </row>
    <row r="15" s="92" customFormat="1" ht="19.9" customHeight="1" spans="1:10">
      <c r="A15" s="119"/>
      <c r="B15" s="125">
        <v>208</v>
      </c>
      <c r="C15" s="168" t="s">
        <v>91</v>
      </c>
      <c r="D15" s="168" t="s">
        <v>91</v>
      </c>
      <c r="E15" s="110">
        <v>119001</v>
      </c>
      <c r="F15" s="111" t="s">
        <v>196</v>
      </c>
      <c r="G15" s="105">
        <f t="shared" si="0"/>
        <v>300522.34</v>
      </c>
      <c r="H15" s="109">
        <v>300522.34</v>
      </c>
      <c r="I15" s="109"/>
      <c r="J15" s="120"/>
    </row>
    <row r="16" s="92" customFormat="1" ht="19.9" customHeight="1" spans="1:10">
      <c r="A16" s="119"/>
      <c r="B16" s="125">
        <v>208</v>
      </c>
      <c r="C16" s="125">
        <v>99</v>
      </c>
      <c r="D16" s="125"/>
      <c r="E16" s="67">
        <v>119001</v>
      </c>
      <c r="F16" s="111" t="s">
        <v>197</v>
      </c>
      <c r="G16" s="105">
        <f t="shared" si="0"/>
        <v>971.43</v>
      </c>
      <c r="H16" s="109">
        <f>H17</f>
        <v>971.43</v>
      </c>
      <c r="I16" s="109"/>
      <c r="J16" s="120"/>
    </row>
    <row r="17" s="92" customFormat="1" ht="19.9" customHeight="1" spans="1:10">
      <c r="A17" s="119"/>
      <c r="B17" s="125">
        <v>208</v>
      </c>
      <c r="C17" s="125">
        <v>99</v>
      </c>
      <c r="D17" s="125">
        <v>99</v>
      </c>
      <c r="E17" s="110">
        <v>119001</v>
      </c>
      <c r="F17" s="111" t="s">
        <v>198</v>
      </c>
      <c r="G17" s="105">
        <f t="shared" si="0"/>
        <v>971.43</v>
      </c>
      <c r="H17" s="109">
        <v>971.43</v>
      </c>
      <c r="I17" s="109"/>
      <c r="J17" s="120"/>
    </row>
    <row r="18" s="92" customFormat="1" ht="19.9" customHeight="1" spans="1:10">
      <c r="A18" s="119"/>
      <c r="B18" s="123">
        <v>210</v>
      </c>
      <c r="C18" s="123"/>
      <c r="D18" s="123"/>
      <c r="E18" s="59">
        <v>119001</v>
      </c>
      <c r="F18" s="126" t="s">
        <v>96</v>
      </c>
      <c r="G18" s="105">
        <f t="shared" si="0"/>
        <v>282648.1</v>
      </c>
      <c r="H18" s="109">
        <f>H19</f>
        <v>282648.1</v>
      </c>
      <c r="I18" s="109"/>
      <c r="J18" s="120"/>
    </row>
    <row r="19" s="92" customFormat="1" ht="19.9" customHeight="1" spans="1:10">
      <c r="A19" s="119"/>
      <c r="B19" s="125">
        <v>210</v>
      </c>
      <c r="C19" s="125">
        <v>11</v>
      </c>
      <c r="D19" s="125"/>
      <c r="E19" s="110">
        <v>119001</v>
      </c>
      <c r="F19" s="111" t="s">
        <v>199</v>
      </c>
      <c r="G19" s="105">
        <f t="shared" si="0"/>
        <v>282648.1</v>
      </c>
      <c r="H19" s="109">
        <f>SUM(H20:H22)</f>
        <v>282648.1</v>
      </c>
      <c r="I19" s="109"/>
      <c r="J19" s="120"/>
    </row>
    <row r="20" s="92" customFormat="1" ht="19.9" customHeight="1" spans="1:10">
      <c r="A20" s="119"/>
      <c r="B20" s="125">
        <v>210</v>
      </c>
      <c r="C20" s="125">
        <v>11</v>
      </c>
      <c r="D20" s="168" t="s">
        <v>86</v>
      </c>
      <c r="E20" s="67">
        <v>119001</v>
      </c>
      <c r="F20" s="111" t="s">
        <v>200</v>
      </c>
      <c r="G20" s="105">
        <f t="shared" si="0"/>
        <v>159950.39</v>
      </c>
      <c r="H20" s="109">
        <v>159950.39</v>
      </c>
      <c r="I20" s="109"/>
      <c r="J20" s="120"/>
    </row>
    <row r="21" s="92" customFormat="1" ht="19.9" customHeight="1" spans="1:10">
      <c r="A21" s="119"/>
      <c r="B21" s="125">
        <v>210</v>
      </c>
      <c r="C21" s="125">
        <v>11</v>
      </c>
      <c r="D21" s="168" t="s">
        <v>84</v>
      </c>
      <c r="E21" s="110">
        <v>119001</v>
      </c>
      <c r="F21" s="111" t="s">
        <v>201</v>
      </c>
      <c r="G21" s="105">
        <f t="shared" si="0"/>
        <v>61200</v>
      </c>
      <c r="H21" s="109">
        <v>61200</v>
      </c>
      <c r="I21" s="109"/>
      <c r="J21" s="120"/>
    </row>
    <row r="22" s="92" customFormat="1" ht="19.9" customHeight="1" spans="1:10">
      <c r="A22" s="119"/>
      <c r="B22" s="125">
        <v>210</v>
      </c>
      <c r="C22" s="125">
        <v>11</v>
      </c>
      <c r="D22" s="125">
        <v>99</v>
      </c>
      <c r="E22" s="67">
        <v>119001</v>
      </c>
      <c r="F22" s="111" t="s">
        <v>202</v>
      </c>
      <c r="G22" s="105">
        <f t="shared" si="0"/>
        <v>61497.71</v>
      </c>
      <c r="H22" s="109">
        <v>61497.71</v>
      </c>
      <c r="I22" s="109"/>
      <c r="J22" s="120"/>
    </row>
    <row r="23" s="92" customFormat="1" ht="19.9" customHeight="1" spans="1:10">
      <c r="A23" s="119"/>
      <c r="B23" s="123">
        <v>221</v>
      </c>
      <c r="C23" s="123"/>
      <c r="D23" s="123"/>
      <c r="E23" s="103">
        <v>119001</v>
      </c>
      <c r="F23" s="126" t="s">
        <v>101</v>
      </c>
      <c r="G23" s="105">
        <f t="shared" si="0"/>
        <v>248304.12</v>
      </c>
      <c r="H23" s="109">
        <f>H24</f>
        <v>248304.12</v>
      </c>
      <c r="I23" s="109"/>
      <c r="J23" s="120"/>
    </row>
    <row r="24" s="92" customFormat="1" ht="19.9" customHeight="1" spans="1:10">
      <c r="A24" s="119"/>
      <c r="B24" s="125">
        <v>221</v>
      </c>
      <c r="C24" s="168" t="s">
        <v>88</v>
      </c>
      <c r="D24" s="125"/>
      <c r="E24" s="67">
        <v>119001</v>
      </c>
      <c r="F24" s="111" t="s">
        <v>203</v>
      </c>
      <c r="G24" s="105">
        <f t="shared" si="0"/>
        <v>248304.12</v>
      </c>
      <c r="H24" s="109">
        <f>H25</f>
        <v>248304.12</v>
      </c>
      <c r="I24" s="109"/>
      <c r="J24" s="120"/>
    </row>
    <row r="25" s="92" customFormat="1" ht="19.9" customHeight="1" spans="1:10">
      <c r="A25" s="119"/>
      <c r="B25" s="125">
        <v>221</v>
      </c>
      <c r="C25" s="168" t="s">
        <v>88</v>
      </c>
      <c r="D25" s="168" t="s">
        <v>86</v>
      </c>
      <c r="E25" s="110">
        <v>119001</v>
      </c>
      <c r="F25" s="111" t="s">
        <v>204</v>
      </c>
      <c r="G25" s="105">
        <f t="shared" si="0"/>
        <v>248304.12</v>
      </c>
      <c r="H25" s="109">
        <v>248304.12</v>
      </c>
      <c r="I25" s="109"/>
      <c r="J25" s="12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F7" sqref="F7"/>
    </sheetView>
  </sheetViews>
  <sheetFormatPr defaultColWidth="10" defaultRowHeight="13.5"/>
  <cols>
    <col min="1" max="1" width="1.53333333333333" style="92" customWidth="1"/>
    <col min="2" max="3" width="6.15" style="92" customWidth="1"/>
    <col min="4" max="4" width="16.4083333333333" style="92" customWidth="1"/>
    <col min="5" max="5" width="41.0333333333333" style="92" customWidth="1"/>
    <col min="6" max="8" width="16.4083333333333" style="92" customWidth="1"/>
    <col min="9" max="9" width="1.53333333333333" style="92" customWidth="1"/>
    <col min="10" max="16384" width="10" style="92"/>
  </cols>
  <sheetData>
    <row r="1" s="92" customFormat="1" ht="14.3" customHeight="1" spans="1:9">
      <c r="A1" s="93"/>
      <c r="B1" s="93"/>
      <c r="C1" s="93"/>
      <c r="D1" s="94"/>
      <c r="E1" s="94"/>
      <c r="F1" s="95"/>
      <c r="G1" s="95"/>
      <c r="H1" s="96" t="s">
        <v>205</v>
      </c>
      <c r="I1" s="97"/>
    </row>
    <row r="2" s="92" customFormat="1" ht="19.9" customHeight="1" spans="1:9">
      <c r="A2" s="95"/>
      <c r="B2" s="98" t="s">
        <v>206</v>
      </c>
      <c r="C2" s="98"/>
      <c r="D2" s="98"/>
      <c r="E2" s="98"/>
      <c r="F2" s="98"/>
      <c r="G2" s="98"/>
      <c r="H2" s="98"/>
      <c r="I2" s="97"/>
    </row>
    <row r="3" s="92" customFormat="1" ht="17.05" customHeight="1" spans="1:9">
      <c r="A3" s="99"/>
      <c r="B3" s="100" t="s">
        <v>5</v>
      </c>
      <c r="C3" s="100"/>
      <c r="D3" s="100"/>
      <c r="E3" s="100"/>
      <c r="G3" s="99"/>
      <c r="H3" s="101" t="s">
        <v>6</v>
      </c>
      <c r="I3" s="97"/>
    </row>
    <row r="4" s="92" customFormat="1" ht="21.35" customHeight="1" spans="1:9">
      <c r="A4" s="102"/>
      <c r="B4" s="103" t="s">
        <v>9</v>
      </c>
      <c r="C4" s="103"/>
      <c r="D4" s="103"/>
      <c r="E4" s="103"/>
      <c r="F4" s="103" t="s">
        <v>75</v>
      </c>
      <c r="G4" s="103"/>
      <c r="H4" s="103"/>
      <c r="I4" s="97"/>
    </row>
    <row r="5" s="92" customFormat="1" ht="21.35" customHeight="1" spans="1:9">
      <c r="A5" s="102"/>
      <c r="B5" s="103" t="s">
        <v>79</v>
      </c>
      <c r="C5" s="103"/>
      <c r="D5" s="103" t="s">
        <v>70</v>
      </c>
      <c r="E5" s="103" t="s">
        <v>71</v>
      </c>
      <c r="F5" s="103" t="s">
        <v>59</v>
      </c>
      <c r="G5" s="103" t="s">
        <v>207</v>
      </c>
      <c r="H5" s="103" t="s">
        <v>208</v>
      </c>
      <c r="I5" s="97"/>
    </row>
    <row r="6" s="92" customFormat="1" ht="21.35" customHeight="1" spans="1:9">
      <c r="A6" s="104"/>
      <c r="B6" s="103" t="s">
        <v>80</v>
      </c>
      <c r="C6" s="103" t="s">
        <v>81</v>
      </c>
      <c r="D6" s="103"/>
      <c r="E6" s="103"/>
      <c r="F6" s="103"/>
      <c r="G6" s="103"/>
      <c r="H6" s="103"/>
      <c r="I6" s="97"/>
    </row>
    <row r="7" s="92" customFormat="1" ht="30" customHeight="1" spans="1:9">
      <c r="A7" s="102"/>
      <c r="B7" s="103"/>
      <c r="C7" s="103"/>
      <c r="D7" s="103"/>
      <c r="E7" s="103" t="s">
        <v>72</v>
      </c>
      <c r="F7" s="105">
        <f>G7+H7</f>
        <v>4969526.08</v>
      </c>
      <c r="G7" s="105">
        <f>G8+G19</f>
        <v>3960865.16</v>
      </c>
      <c r="H7" s="105">
        <f>H13</f>
        <v>1008660.92</v>
      </c>
      <c r="I7" s="97"/>
    </row>
    <row r="8" s="92" customFormat="1" ht="30" customHeight="1" spans="1:9">
      <c r="A8" s="102"/>
      <c r="B8" s="106">
        <v>501</v>
      </c>
      <c r="C8" s="107"/>
      <c r="D8" s="103">
        <v>119001</v>
      </c>
      <c r="E8" s="108" t="s">
        <v>209</v>
      </c>
      <c r="F8" s="105">
        <f t="shared" ref="F8:F20" si="0">G8+H8</f>
        <v>2774255.8</v>
      </c>
      <c r="G8" s="109">
        <f>SUM(G9:G12)</f>
        <v>2774255.8</v>
      </c>
      <c r="H8" s="109"/>
      <c r="I8" s="97"/>
    </row>
    <row r="9" s="92" customFormat="1" ht="30" customHeight="1" spans="1:9">
      <c r="A9" s="102"/>
      <c r="B9" s="107">
        <v>501</v>
      </c>
      <c r="C9" s="169" t="s">
        <v>86</v>
      </c>
      <c r="D9" s="110">
        <v>119001</v>
      </c>
      <c r="E9" s="111" t="s">
        <v>210</v>
      </c>
      <c r="F9" s="105">
        <f t="shared" si="0"/>
        <v>1906334.6</v>
      </c>
      <c r="G9" s="109">
        <v>1906334.6</v>
      </c>
      <c r="H9" s="109"/>
      <c r="I9" s="97"/>
    </row>
    <row r="10" s="92" customFormat="1" ht="30" customHeight="1" spans="1:9">
      <c r="A10" s="102"/>
      <c r="B10" s="107">
        <v>501</v>
      </c>
      <c r="C10" s="169" t="s">
        <v>88</v>
      </c>
      <c r="D10" s="110">
        <v>119001</v>
      </c>
      <c r="E10" s="111" t="s">
        <v>211</v>
      </c>
      <c r="F10" s="105">
        <f t="shared" si="0"/>
        <v>498189.08</v>
      </c>
      <c r="G10" s="109">
        <v>498189.08</v>
      </c>
      <c r="H10" s="109"/>
      <c r="I10" s="97"/>
    </row>
    <row r="11" s="92" customFormat="1" ht="30" customHeight="1" spans="1:9">
      <c r="A11" s="102"/>
      <c r="B11" s="107">
        <v>501</v>
      </c>
      <c r="C11" s="169" t="s">
        <v>84</v>
      </c>
      <c r="D11" s="110">
        <v>119001</v>
      </c>
      <c r="E11" s="111" t="s">
        <v>212</v>
      </c>
      <c r="F11" s="105">
        <f t="shared" si="0"/>
        <v>248304.12</v>
      </c>
      <c r="G11" s="112">
        <v>248304.12</v>
      </c>
      <c r="H11" s="109"/>
      <c r="I11" s="97"/>
    </row>
    <row r="12" s="92" customFormat="1" ht="30" customHeight="1" spans="1:9">
      <c r="B12" s="107">
        <v>501</v>
      </c>
      <c r="C12" s="107">
        <v>99</v>
      </c>
      <c r="D12" s="110">
        <v>119001</v>
      </c>
      <c r="E12" s="111" t="s">
        <v>213</v>
      </c>
      <c r="F12" s="105">
        <f t="shared" si="0"/>
        <v>121428</v>
      </c>
      <c r="G12" s="112">
        <v>121428</v>
      </c>
      <c r="H12" s="109"/>
      <c r="I12" s="97"/>
    </row>
    <row r="13" s="92" customFormat="1" ht="30" customHeight="1" spans="1:9">
      <c r="B13" s="106">
        <v>502</v>
      </c>
      <c r="C13" s="107"/>
      <c r="D13" s="103">
        <v>119001</v>
      </c>
      <c r="E13" s="108" t="s">
        <v>214</v>
      </c>
      <c r="F13" s="105">
        <f t="shared" si="0"/>
        <v>1008660.92</v>
      </c>
      <c r="G13" s="109"/>
      <c r="H13" s="109">
        <f>SUM(H14:H18)</f>
        <v>1008660.92</v>
      </c>
      <c r="I13" s="97"/>
    </row>
    <row r="14" s="92" customFormat="1" ht="30" customHeight="1" spans="1:9">
      <c r="B14" s="107">
        <v>502</v>
      </c>
      <c r="C14" s="169" t="s">
        <v>86</v>
      </c>
      <c r="D14" s="110">
        <v>119001</v>
      </c>
      <c r="E14" s="111" t="s">
        <v>215</v>
      </c>
      <c r="F14" s="105">
        <f t="shared" si="0"/>
        <v>309452.15</v>
      </c>
      <c r="G14" s="109"/>
      <c r="H14" s="109">
        <v>309452.15</v>
      </c>
      <c r="I14" s="97"/>
    </row>
    <row r="15" s="92" customFormat="1" ht="30" customHeight="1" spans="1:9">
      <c r="B15" s="107">
        <v>502</v>
      </c>
      <c r="C15" s="169" t="s">
        <v>91</v>
      </c>
      <c r="D15" s="110">
        <v>119001</v>
      </c>
      <c r="E15" s="111" t="s">
        <v>216</v>
      </c>
      <c r="F15" s="105">
        <f t="shared" si="0"/>
        <v>18000</v>
      </c>
      <c r="G15" s="109"/>
      <c r="H15" s="109">
        <v>18000</v>
      </c>
      <c r="I15" s="97"/>
    </row>
    <row r="16" s="92" customFormat="1" ht="30" customHeight="1" spans="1:9">
      <c r="B16" s="107">
        <v>502</v>
      </c>
      <c r="C16" s="169" t="s">
        <v>171</v>
      </c>
      <c r="D16" s="110">
        <v>119001</v>
      </c>
      <c r="E16" s="111" t="s">
        <v>217</v>
      </c>
      <c r="F16" s="105">
        <f t="shared" si="0"/>
        <v>450000</v>
      </c>
      <c r="G16" s="109"/>
      <c r="H16" s="112">
        <v>450000</v>
      </c>
      <c r="I16" s="97"/>
    </row>
    <row r="17" s="92" customFormat="1" ht="30" customHeight="1" spans="1:9">
      <c r="B17" s="107">
        <v>502</v>
      </c>
      <c r="C17" s="169" t="s">
        <v>161</v>
      </c>
      <c r="D17" s="110">
        <v>119001</v>
      </c>
      <c r="E17" s="111" t="s">
        <v>218</v>
      </c>
      <c r="F17" s="105">
        <f t="shared" si="0"/>
        <v>51030</v>
      </c>
      <c r="G17" s="109"/>
      <c r="H17" s="112">
        <v>51030</v>
      </c>
      <c r="I17" s="97"/>
    </row>
    <row r="18" s="92" customFormat="1" ht="30" customHeight="1" spans="1:9">
      <c r="B18" s="107">
        <v>502</v>
      </c>
      <c r="C18" s="107">
        <v>99</v>
      </c>
      <c r="D18" s="110">
        <v>119001</v>
      </c>
      <c r="E18" s="111" t="s">
        <v>219</v>
      </c>
      <c r="F18" s="105">
        <f t="shared" si="0"/>
        <v>180178.77</v>
      </c>
      <c r="G18" s="109"/>
      <c r="H18" s="109">
        <v>180178.77</v>
      </c>
      <c r="I18" s="97"/>
    </row>
    <row r="19" s="92" customFormat="1" ht="30" customHeight="1" spans="1:9">
      <c r="B19" s="106">
        <v>509</v>
      </c>
      <c r="C19" s="106"/>
      <c r="D19" s="103">
        <v>119001</v>
      </c>
      <c r="E19" s="108" t="s">
        <v>183</v>
      </c>
      <c r="F19" s="105">
        <f t="shared" si="0"/>
        <v>1186609.36</v>
      </c>
      <c r="G19" s="109">
        <f>G20</f>
        <v>1186609.36</v>
      </c>
      <c r="H19" s="109"/>
      <c r="I19" s="97"/>
    </row>
    <row r="20" s="92" customFormat="1" ht="30" customHeight="1" spans="1:9">
      <c r="B20" s="107">
        <v>509</v>
      </c>
      <c r="C20" s="169" t="s">
        <v>86</v>
      </c>
      <c r="D20" s="110">
        <v>119001</v>
      </c>
      <c r="E20" s="111" t="s">
        <v>220</v>
      </c>
      <c r="F20" s="105">
        <f t="shared" si="0"/>
        <v>1186609.36</v>
      </c>
      <c r="G20" s="109">
        <v>1186609.36</v>
      </c>
      <c r="H20" s="109"/>
      <c r="I20" s="97"/>
    </row>
    <row r="21" s="92" customFormat="1" ht="8.5" customHeight="1" spans="1:9">
      <c r="A21" s="113"/>
      <c r="B21" s="113"/>
      <c r="C21" s="113"/>
      <c r="D21" s="114"/>
      <c r="E21" s="113"/>
      <c r="F21" s="113"/>
      <c r="G21" s="113"/>
      <c r="H21" s="113"/>
      <c r="I21" s="11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15" sqref="F15"/>
    </sheetView>
  </sheetViews>
  <sheetFormatPr defaultColWidth="10" defaultRowHeight="13.5" outlineLevelRow="7" outlineLevelCol="7"/>
  <cols>
    <col min="1" max="1" width="1.53333333333333" style="74" customWidth="1"/>
    <col min="2" max="4" width="6.625" style="74" customWidth="1"/>
    <col min="5" max="5" width="26.625" style="74" customWidth="1"/>
    <col min="6" max="6" width="48.625" style="74" customWidth="1"/>
    <col min="7" max="7" width="26.625" style="74" customWidth="1"/>
    <col min="8" max="8" width="1.53333333333333" style="74" customWidth="1"/>
    <col min="9" max="10" width="9.76666666666667" style="74" customWidth="1"/>
    <col min="11" max="16384" width="10" style="74"/>
  </cols>
  <sheetData>
    <row r="1" ht="25" customHeight="1" spans="1:8">
      <c r="A1" s="75"/>
      <c r="B1" s="2"/>
      <c r="C1" s="2"/>
      <c r="D1" s="2"/>
      <c r="E1" s="76"/>
      <c r="F1" s="76"/>
      <c r="G1" s="77" t="s">
        <v>221</v>
      </c>
      <c r="H1" s="78"/>
    </row>
    <row r="2" ht="22.8" customHeight="1" spans="1:8">
      <c r="A2" s="75"/>
      <c r="B2" s="79" t="s">
        <v>222</v>
      </c>
      <c r="C2" s="79"/>
      <c r="D2" s="79"/>
      <c r="E2" s="79"/>
      <c r="F2" s="79"/>
      <c r="G2" s="79"/>
      <c r="H2" s="78" t="s">
        <v>3</v>
      </c>
    </row>
    <row r="3" ht="19.55" customHeight="1" spans="1:8">
      <c r="A3" s="80"/>
      <c r="B3" s="81" t="s">
        <v>5</v>
      </c>
      <c r="C3" s="81"/>
      <c r="D3" s="81"/>
      <c r="E3" s="81"/>
      <c r="F3" s="81"/>
      <c r="G3" s="82" t="s">
        <v>6</v>
      </c>
      <c r="H3" s="83"/>
    </row>
    <row r="4" ht="24.4" customHeight="1" spans="1:8">
      <c r="A4" s="84"/>
      <c r="B4" s="59" t="s">
        <v>79</v>
      </c>
      <c r="C4" s="59"/>
      <c r="D4" s="59"/>
      <c r="E4" s="59" t="s">
        <v>70</v>
      </c>
      <c r="F4" s="59" t="s">
        <v>71</v>
      </c>
      <c r="G4" s="59" t="s">
        <v>223</v>
      </c>
      <c r="H4" s="85"/>
    </row>
    <row r="5" ht="24" customHeight="1" spans="1:8">
      <c r="A5" s="84"/>
      <c r="B5" s="59" t="s">
        <v>80</v>
      </c>
      <c r="C5" s="59" t="s">
        <v>81</v>
      </c>
      <c r="D5" s="59" t="s">
        <v>82</v>
      </c>
      <c r="E5" s="59"/>
      <c r="F5" s="59"/>
      <c r="G5" s="59"/>
      <c r="H5" s="86"/>
    </row>
    <row r="6" ht="28" customHeight="1" spans="1:8">
      <c r="A6" s="87"/>
      <c r="B6" s="59"/>
      <c r="C6" s="59"/>
      <c r="D6" s="59"/>
      <c r="E6" s="59"/>
      <c r="F6" s="59" t="s">
        <v>72</v>
      </c>
      <c r="G6" s="64"/>
      <c r="H6" s="88"/>
    </row>
    <row r="7" ht="31" customHeight="1" spans="1:8">
      <c r="A7" s="87"/>
      <c r="B7" s="59">
        <v>201</v>
      </c>
      <c r="C7" s="167" t="s">
        <v>84</v>
      </c>
      <c r="D7" s="167" t="s">
        <v>88</v>
      </c>
      <c r="E7" s="67">
        <v>119001</v>
      </c>
      <c r="F7" s="67" t="s">
        <v>89</v>
      </c>
      <c r="G7" s="64">
        <v>100000</v>
      </c>
      <c r="H7" s="88"/>
    </row>
    <row r="8" ht="9.75" customHeight="1" spans="1:8">
      <c r="A8" s="89"/>
      <c r="B8" s="90"/>
      <c r="C8" s="90"/>
      <c r="D8" s="90"/>
      <c r="E8" s="90"/>
      <c r="F8" s="89"/>
      <c r="G8" s="89"/>
      <c r="H8" s="9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Liu小鱼</cp:lastModifiedBy>
  <dcterms:created xsi:type="dcterms:W3CDTF">2022-03-04T19:28:00Z</dcterms:created>
  <dcterms:modified xsi:type="dcterms:W3CDTF">2026-02-08T08:20:02Z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