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4" r:id="rId15"/>
    <sheet name="6-3" sheetId="23" r:id="rId16"/>
    <sheet name="6-4" sheetId="25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'1-2'!$B$1:$K$29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<sst xmlns="http://schemas.openxmlformats.org/spreadsheetml/2006/main" count="825" uniqueCount="396">
  <si>
    <t>攀枝花市人民政府驻成都办事处</t>
  </si>
  <si>
    <t>2026年部门预算</t>
  </si>
  <si>
    <t xml:space="preserve">
表1</t>
  </si>
  <si>
    <t xml:space="preserve"> </t>
  </si>
  <si>
    <t>部门收支总表</t>
  </si>
  <si>
    <t>部门：攀枝花市人民政府驻成都办事处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</si>
  <si>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</si>
  <si>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</si>
  <si>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</si>
  <si>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</si>
  <si>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</si>
  <si>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</si>
  <si>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7,934,102.92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</si>
  <si>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</si>
  <si>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</si>
  <si>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</si>
  <si>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</si>
  <si>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</si>
  <si>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</si>
  <si>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</si>
  <si>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</si>
  <si>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</si>
  <si>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</si>
  <si>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</si>
  <si>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</si>
  <si>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</si>
  <si>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</si>
  <si>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</si>
  <si>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</si>
  <si>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</si>
  <si>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</si>
  <si>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</si>
  <si>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</si>
  <si>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</si>
  <si>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</si>
  <si>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</si>
  <si>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</si>
  <si>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</si>
  <si>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</si>
  <si>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</si>
  <si>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</si>
  <si>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</si>
  <si>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</si>
  <si>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</si>
  <si>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</si>
  <si>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</si>
  <si>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</si>
  <si>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</si>
  <si>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</si>
  <si>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</si>
  <si>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</si>
  <si>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</si>
  <si>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</si>
  <si>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</si>
  <si>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</si>
  <si>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</si>
  <si>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</si>
  <si>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</si>
  <si>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</si>
  <si>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</si>
  <si>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</si>
  <si>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</si>
  <si>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</si>
  <si>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</si>
  <si>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</si>
  <si>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</si>
  <si>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</si>
  <si>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</si>
  <si>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</si>
  <si>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</si>
  <si>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</si>
  <si>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</si>
  <si>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</si>
  <si>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</si>
  <si>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攀枝花市成都干部休养所</t>
  </si>
  <si>
    <t>攀枝花市成都干部服务中心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</si>
  <si>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</si>
  <si>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</si>
  <si>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</si>
  <si>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</si>
  <si>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</si>
  <si>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</si>
  <si>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</si>
  <si>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</si>
  <si>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</si>
  <si>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</si>
  <si>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</si>
  <si>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03</t>
  </si>
  <si>
    <t>政府办公厅（室）及相关机构事务</t>
  </si>
  <si>
    <t>4,624,655.50</t>
  </si>
  <si>
    <t>01</t>
  </si>
  <si>
    <t>行政运行</t>
  </si>
  <si>
    <t>3,658,527.01</t>
  </si>
  <si>
    <t>02</t>
  </si>
  <si>
    <t>一般行政管理事务</t>
  </si>
  <si>
    <t>300,000.00</t>
  </si>
  <si>
    <t>05</t>
  </si>
  <si>
    <t>专项业务及机关事务管理</t>
  </si>
  <si>
    <t>30,000.00</t>
  </si>
  <si>
    <t>事业运行</t>
  </si>
  <si>
    <t>966,128.49</t>
  </si>
  <si>
    <t>社会保障和就业支出</t>
  </si>
  <si>
    <t>2,114,284.60</t>
  </si>
  <si>
    <t>行政事业单位养老支出</t>
  </si>
  <si>
    <t>2,111,713.99</t>
  </si>
  <si>
    <t>行政单位离退休</t>
  </si>
  <si>
    <t>1,438,341.48</t>
  </si>
  <si>
    <t>事业单位离退休</t>
  </si>
  <si>
    <t>145,332.89</t>
  </si>
  <si>
    <t>机关事业单位基本养老保险缴费支出</t>
  </si>
  <si>
    <t>528,039.62</t>
  </si>
  <si>
    <t>其他社会保障和就业支出</t>
  </si>
  <si>
    <t>2,570.61</t>
  </si>
  <si>
    <t>卫生健康支出</t>
  </si>
  <si>
    <t>439,544.66</t>
  </si>
  <si>
    <t>行政事业单位医疗</t>
  </si>
  <si>
    <t>行政单位医疗</t>
  </si>
  <si>
    <t>206,995.01</t>
  </si>
  <si>
    <t>事业单位医疗</t>
  </si>
  <si>
    <t>65,839.31</t>
  </si>
  <si>
    <t>公务员医疗补助</t>
  </si>
  <si>
    <t>96,662.07</t>
  </si>
  <si>
    <t>其他行政事业单位医疗支出</t>
  </si>
  <si>
    <t>70,048.27</t>
  </si>
  <si>
    <t>住房保障支出</t>
  </si>
  <si>
    <t>425,618.16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</si>
  <si>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</si>
  <si>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</si>
  <si>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</si>
  <si>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</si>
  <si>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</si>
  <si>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</si>
  <si>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</si>
  <si>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</si>
  <si>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</si>
  <si>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</si>
  <si>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</si>
  <si>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</si>
  <si>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</si>
  <si>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</si>
  <si>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</si>
  <si>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</si>
  <si>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</si>
  <si>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</si>
  <si>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</si>
  <si>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</si>
  <si>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</si>
  <si>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</si>
  <si>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</si>
  <si>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</si>
  <si>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</si>
  <si>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</si>
  <si>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</si>
  <si>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</si>
  <si>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</si>
  <si>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</si>
  <si>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</si>
  <si>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</si>
  <si>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</si>
  <si>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</si>
  <si>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</si>
  <si>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</si>
  <si>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</si>
  <si>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</si>
  <si>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</si>
  <si>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</si>
  <si>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</si>
  <si>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</si>
  <si>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</si>
  <si>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</si>
  <si>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</si>
  <si>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</si>
  <si>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</si>
  <si>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</si>
  <si>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</si>
  <si>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</si>
  <si>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</si>
  <si>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</si>
  <si>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</si>
  <si>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</si>
  <si>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</si>
  <si>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</si>
  <si>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</si>
  <si>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</si>
  <si>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</si>
  <si>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</si>
  <si>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</si>
  <si>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</si>
  <si>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</si>
  <si>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</si>
  <si>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</si>
  <si>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</si>
  <si>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</si>
  <si>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</si>
  <si>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</si>
  <si>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04</t>
  </si>
  <si>
    <t>手续费</t>
  </si>
  <si>
    <t>水费</t>
  </si>
  <si>
    <t>06</t>
  </si>
  <si>
    <t>电费</t>
  </si>
  <si>
    <t>邮电费</t>
  </si>
  <si>
    <t>差旅费</t>
  </si>
  <si>
    <t>维修（护）费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</si>
  <si>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</si>
  <si>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</si>
  <si>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</si>
  <si>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</si>
  <si>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</si>
  <si>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</si>
  <si>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</si>
  <si>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</si>
  <si>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</si>
  <si>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</si>
  <si>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</si>
  <si>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</si>
  <si>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</si>
  <si>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</si>
  <si>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</si>
  <si>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50</t>
  </si>
  <si>
    <t>208</t>
  </si>
  <si>
    <t>99</t>
  </si>
  <si>
    <t>11</t>
  </si>
  <si>
    <t>221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</si>
  <si>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</si>
  <si>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</si>
  <si>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</si>
  <si>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</si>
  <si>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</si>
  <si>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</si>
  <si>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</si>
  <si>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</si>
  <si>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</si>
  <si>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t>对事业单位经常性补助</t>
  </si>
  <si>
    <t>社会福利和救助</t>
  </si>
  <si>
    <t>表3-2</t>
  </si>
  <si>
    <t>一般公共预算项目支出预算表</t>
  </si>
  <si>
    <t>金额</t>
  </si>
  <si>
    <t>201</t>
  </si>
  <si>
    <t xml:space="preserve">  一般行政管理事务</t>
  </si>
  <si>
    <t xml:space="preserve">    信访维稳及招商引资活动经费</t>
  </si>
  <si>
    <t xml:space="preserve">    老干部活动及慰问</t>
  </si>
  <si>
    <t xml:space="preserve">    楼栋管理费</t>
  </si>
  <si>
    <t xml:space="preserve">  专项业务及机关事务管理</t>
  </si>
  <si>
    <t xml:space="preserve">    维修维护费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</si>
  <si>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</si>
  <si>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</si>
  <si>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</si>
  <si>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</si>
  <si>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</si>
  <si>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</si>
  <si>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</si>
  <si>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</si>
  <si>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</si>
  <si>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</si>
  <si>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</si>
  <si>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</si>
  <si>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</si>
  <si>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</si>
  <si>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</si>
  <si>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</si>
  <si>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</si>
  <si>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</si>
  <si>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部门预算项目绩效目标表一</t>
  </si>
  <si>
    <t>(2026年度)</t>
  </si>
  <si>
    <t>项目名称</t>
  </si>
  <si>
    <t>信访维稳及招商引资活动经费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</si>
  <si>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</si>
  <si>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</si>
  <si>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</si>
  <si>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</si>
  <si>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</si>
  <si>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</si>
  <si>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充分利用地处成都的地域优势，主动作为，立足攀枝花实际，积极对外宣传攀枝花，展示攀枝花形象，推介攀枝花发展项目。2026年工作目标安排：1.深化从严治党，强化党风政风建设。健全内部管理制度和流程体系，狠抓干部队伍建设，明确工作职责和任务分工，强化团队协作沟通，严格考评奖惩机制，确保工作高效运转。2.积极主动对接，发挥驻蓉区位优势。聚集我办身处省会城市的地理人脉优势，主动收集“成渝贵昆”外圈和省委省政府的政策理论、先进信息和经验做法和重大招商引资项目信息，为攀枝化构建现代化产业体系推动经济社会发展牵线搭桥。3.整合资源力量，发挥对外宣传作用。强化与省级机关、成都、重庆的联系，积极配合市级各部门做好向上争取政策、项目、资金等工作。大力宣传我市资源优势和产业特色，吸引更多企业和投资项目到我市投资发展，为外地客商到我市投资兴业牵线搭桥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</si>
  <si>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</si>
  <si>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</si>
  <si>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</si>
  <si>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</si>
  <si>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</si>
  <si>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</si>
  <si>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</si>
  <si>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联络服务</t>
  </si>
  <si>
    <r>
      <rPr>
        <sz val="9"/>
        <rFont val="Times New Roman"/>
        <charset val="0"/>
      </rPr>
      <t>≥1000</t>
    </r>
    <r>
      <rPr>
        <sz val="9"/>
        <rFont val="宋体"/>
        <charset val="0"/>
      </rPr>
      <t>次</t>
    </r>
  </si>
  <si>
    <t>组织开展并参与招商工作各项活动</t>
  </si>
  <si>
    <r>
      <rPr>
        <sz val="9"/>
        <rFont val="Times New Roman"/>
        <charset val="0"/>
      </rPr>
      <t>≥12</t>
    </r>
    <r>
      <rPr>
        <sz val="9"/>
        <rFont val="宋体"/>
        <charset val="0"/>
      </rPr>
      <t>次</t>
    </r>
  </si>
  <si>
    <t>信访维稳</t>
  </si>
  <si>
    <r>
      <rPr>
        <sz val="9"/>
        <rFont val="Times New Roman"/>
        <charset val="0"/>
      </rPr>
      <t>≥20</t>
    </r>
    <r>
      <rPr>
        <sz val="9"/>
        <rFont val="宋体"/>
        <charset val="0"/>
      </rPr>
      <t>次</t>
    </r>
  </si>
  <si>
    <t>质量指标</t>
  </si>
  <si>
    <t>工作完成质量</t>
  </si>
  <si>
    <t>较好完成推介工作，促进招商项目签约，提供投资咨询服务，多渠道发挥桥梁和纽带作用。</t>
  </si>
  <si>
    <t>时效指标</t>
  </si>
  <si>
    <t>工作完成时间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</si>
  <si>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年全年</t>
    </r>
  </si>
  <si>
    <t>效益指标</t>
  </si>
  <si>
    <t>可持续影响指标</t>
  </si>
  <si>
    <t>工作完成产生效益</t>
  </si>
  <si>
    <t>做好招商项目的储备与更新，保持与省级相关部门及市、县区对接沟通的常态化。</t>
  </si>
  <si>
    <t>满意度指标</t>
  </si>
  <si>
    <t>服务对象满意度指标</t>
  </si>
  <si>
    <t>市级及区县新房招商工作相关部门</t>
  </si>
  <si>
    <t>推介对象满意度≥95%</t>
  </si>
  <si>
    <t>成本指标</t>
  </si>
  <si>
    <t>经济成本指标</t>
  </si>
  <si>
    <t>工作经费控制</t>
  </si>
  <si>
    <t>≤10万元</t>
  </si>
  <si>
    <t>部门预算项目绩效目标表二</t>
  </si>
  <si>
    <t>楼栋管理费</t>
  </si>
  <si>
    <t>部门（单位）</t>
  </si>
  <si>
    <r>
      <rPr>
        <sz val="10"/>
        <rFont val="宋体"/>
        <charset val="134"/>
      </rPr>
      <t>干休所院落的物业管理，车库、活动室、医务室及附属设施的日常维修维护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辖区内部的市容环境卫生绿化维护，沟渠清淤疏通，垃圾清运等费用。弥补工作经费的不足。</t>
    </r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</si>
  <si>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</si>
  <si>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</si>
  <si>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</si>
  <si>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指标值（包含数字及文字描述）</t>
    </r>
  </si>
  <si>
    <r>
      <rPr>
        <sz val="10"/>
        <rFont val="宋体"/>
        <charset val="134"/>
      </rPr>
      <t>产出指标</t>
    </r>
  </si>
  <si>
    <r>
      <rPr>
        <sz val="10"/>
        <rFont val="宋体"/>
        <charset val="134"/>
      </rPr>
      <t>数量指标</t>
    </r>
  </si>
  <si>
    <r>
      <rPr>
        <sz val="9"/>
        <rFont val="宋体"/>
        <charset val="0"/>
      </rPr>
      <t>工作完成数量</t>
    </r>
  </si>
  <si>
    <t>每月对院落房产进行查看维修。把“两项待遇”落到实处，更好服务好老同志，为老干部创造一个较好的生活环境；组织老干部开展学习活动。</t>
  </si>
  <si>
    <r>
      <rPr>
        <sz val="10"/>
        <rFont val="宋体"/>
        <charset val="134"/>
      </rPr>
      <t>质量指标</t>
    </r>
  </si>
  <si>
    <r>
      <rPr>
        <sz val="9"/>
        <rFont val="宋体"/>
        <charset val="0"/>
      </rPr>
      <t>工作完成质量</t>
    </r>
  </si>
  <si>
    <t>保证院落安全正常使用。</t>
  </si>
  <si>
    <r>
      <rPr>
        <sz val="10"/>
        <rFont val="宋体"/>
        <charset val="134"/>
      </rPr>
      <t>时效指标</t>
    </r>
  </si>
  <si>
    <r>
      <rPr>
        <sz val="9"/>
        <rFont val="宋体"/>
        <charset val="0"/>
      </rPr>
      <t>工作完成时间</t>
    </r>
  </si>
  <si>
    <t>2026年</t>
  </si>
  <si>
    <r>
      <rPr>
        <sz val="10"/>
        <rFont val="宋体"/>
        <charset val="134"/>
      </rPr>
      <t>效益指标</t>
    </r>
  </si>
  <si>
    <r>
      <rPr>
        <sz val="10"/>
        <rFont val="宋体"/>
        <charset val="134"/>
      </rPr>
      <t>社会效益指标</t>
    </r>
  </si>
  <si>
    <r>
      <rPr>
        <sz val="9"/>
        <rFont val="宋体"/>
        <charset val="0"/>
      </rPr>
      <t>工作完成产生影响</t>
    </r>
  </si>
  <si>
    <t>维护社会稳定，让老干部保持健康的生活态度，在干休所度过幸福晚年。</t>
  </si>
  <si>
    <r>
      <rPr>
        <sz val="10"/>
        <rFont val="宋体"/>
        <charset val="134"/>
      </rPr>
      <t>满意度</t>
    </r>
  </si>
  <si>
    <r>
      <rPr>
        <sz val="10"/>
        <rFont val="宋体"/>
        <charset val="134"/>
      </rPr>
      <t>服务对象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满意度指标</t>
    </r>
  </si>
  <si>
    <r>
      <rPr>
        <sz val="9"/>
        <rFont val="宋体"/>
        <charset val="0"/>
      </rPr>
      <t>服务对象满意度</t>
    </r>
  </si>
  <si>
    <t>≥98%</t>
  </si>
  <si>
    <r>
      <rPr>
        <sz val="10"/>
        <rFont val="宋体"/>
        <charset val="134"/>
      </rPr>
      <t>成本指标</t>
    </r>
  </si>
  <si>
    <r>
      <rPr>
        <sz val="10"/>
        <rFont val="宋体"/>
        <charset val="134"/>
      </rPr>
      <t>经济成本指标</t>
    </r>
  </si>
  <si>
    <r>
      <rPr>
        <sz val="9"/>
        <rFont val="宋体"/>
        <charset val="0"/>
      </rPr>
      <t>工作完成所需成本</t>
    </r>
  </si>
  <si>
    <t>表6-2</t>
  </si>
  <si>
    <t>部门预算项目绩效目标表三</t>
  </si>
  <si>
    <t>老干部活动及慰问</t>
  </si>
  <si>
    <t>组织离退休老干部开展活动的活动经费：1.春节老同志15人的慰问金；2.80岁以上集体祝寿慰问金及相关支出；3.传统节日期间上门看望慰问相关支出；4.老同志生病住院死亡的支出。</t>
  </si>
  <si>
    <t>指标值（包含数字及文字描述）</t>
  </si>
  <si>
    <r>
      <rPr>
        <sz val="9"/>
        <rFont val="Times New Roman"/>
        <charset val="0"/>
      </rPr>
      <t>8</t>
    </r>
    <r>
      <rPr>
        <sz val="9"/>
        <rFont val="宋体"/>
        <charset val="0"/>
      </rPr>
      <t>次传统节日慰问、集体祝寿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次；老干部生病住院及时探望。</t>
    </r>
  </si>
  <si>
    <r>
      <rPr>
        <sz val="9"/>
        <rFont val="宋体"/>
        <charset val="0"/>
      </rPr>
      <t>较好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</si>
  <si>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</si>
  <si>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r>
      <rPr>
        <sz val="9"/>
        <rFont val="宋体"/>
        <charset val="134"/>
      </rPr>
      <t>让老干部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感受到市委市政府对他们的关心。</t>
    </r>
  </si>
  <si>
    <r>
      <rPr>
        <sz val="9"/>
        <rFont val="Times New Roman"/>
        <charset val="134"/>
      </rPr>
      <t>≤10</t>
    </r>
    <r>
      <rPr>
        <sz val="9"/>
        <rFont val="宋体"/>
        <charset val="134"/>
      </rPr>
      <t>万元</t>
    </r>
  </si>
  <si>
    <t>部门预算项目绩效目标表四</t>
  </si>
  <si>
    <t>维修维护费</t>
  </si>
  <si>
    <t>攀枝花市成都干部服务中心主要完成以下工作任务：1、贯彻落实上级关于离退休干部服务工作的方针、政策，承担在蓉攀籍离退休干部的相关管理服务工作。2、积极做好在蓉攀籍离退休干部的协调服务，协助市委老干部局完成在蓉攀籍离退休干部的慰问、疗养等工作。3、充分发挥在蓉攀籍离退休干部的资源优势，积极搭建沟通桥梁，引导离退休干部为全市经济和社会事业发展建言献策，贡献余热。4、组织在蓉攀籍离退休干部开展党建、康养和文体活动，丰富在蓉攀籍离退休干部的精神文化生活。5、协调西锦渡物业做好小区房屋、公共设施的维护保养工作。会议室、基础设施设备维修维护，每月对各类设施设备进行检修。</t>
  </si>
  <si>
    <t>工作完成数量</t>
  </si>
  <si>
    <r>
      <rPr>
        <sz val="9"/>
        <rFont val="宋体"/>
        <charset val="0"/>
      </rPr>
      <t>为西锦渡近</t>
    </r>
    <r>
      <rPr>
        <sz val="9"/>
        <rFont val="Times New Roman"/>
        <charset val="0"/>
      </rPr>
      <t>500</t>
    </r>
    <r>
      <rPr>
        <sz val="9"/>
        <rFont val="宋体"/>
        <charset val="0"/>
      </rPr>
      <t>户老干部做好服务保障工作，为三线建设老同志在成都也能够老有所养。每月对老干部使用的各类设施设备进行检修，共计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次</t>
    </r>
  </si>
  <si>
    <r>
      <rPr>
        <sz val="9"/>
        <rFont val="宋体"/>
        <charset val="0"/>
      </rPr>
      <t>协调干休所西锦</t>
    </r>
    <r>
      <rPr>
        <sz val="9"/>
        <rFont val="Times New Roman"/>
        <charset val="0"/>
      </rPr>
      <t>·</t>
    </r>
    <r>
      <rPr>
        <sz val="9"/>
        <rFont val="宋体"/>
        <charset val="0"/>
      </rPr>
      <t>渡物业管理部门做好管理及房屋、公共设施的维护保养工作，处理老同志的善后工作。保证会议室、基础设施正常安全使用。</t>
    </r>
  </si>
  <si>
    <t>社会效益指标</t>
  </si>
  <si>
    <t>工作完成产生影响</t>
  </si>
  <si>
    <t>为离退休老干部们提供文化娱乐活动场所和设备</t>
  </si>
  <si>
    <t>在蓉离退休老干部</t>
  </si>
  <si>
    <t>成本指标经济成本指标</t>
  </si>
  <si>
    <r>
      <rPr>
        <sz val="9"/>
        <rFont val="Times New Roman"/>
        <charset val="134"/>
      </rPr>
      <t>≤3</t>
    </r>
    <r>
      <rPr>
        <sz val="9"/>
        <rFont val="宋体"/>
        <charset val="134"/>
      </rPr>
      <t>万元</t>
    </r>
  </si>
  <si>
    <t>部门整体支出绩效目标表</t>
  </si>
  <si>
    <t>（2026 年度）</t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</si>
  <si>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</si>
  <si>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</si>
  <si>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</si>
  <si>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</si>
  <si>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</si>
  <si>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</si>
  <si>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一、招商引资，服务先行，提升服务保障水平 ，扎实推进信访维稳工作 。整合资源力量 ，发挥对外宣传作用。强化与省级机关、成都、重庆的联系，积极配合市级各部门做好向上争取政策 、项目、资金等工作。做好我市与省级机关 、成都市有关部门的政务联络 、合作对接服务工作 。多渠道收集项目信息 ，为招商引资牵线搭桥 ，积极参与重大招商引资项目在蓉的跟进和服务保障工作 ，为我市的加速发展争取更多的支持和帮助 。二、重视老干部的管理和服务 ，把“两项待遇 ”落到实处。积极组织开展健康有益的活动，让老干部们始终保持积极健康的精神状态和生活态度 ，让老干部们幸福的安度晚年； 让老干部们看到祖国建设日新月异的变化和伟大成就 ，分享经济发展和社会进步的成果 。让离退休老干部安度晚年。三、维护社会稳定，积极正向引导 。维护社会稳定 ，让老干部保持健康的生活态度 。四、坚守“安全”红线，落实安全责任 。协调干休所西锦 ·渡物业管理部门做好管理及房屋 、公共设施的维护保养工作，处理老同志的善后工作 。保证会议室、基础设施正常安全使用。</t>
  </si>
  <si>
    <t>管理效率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</si>
  <si>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</si>
  <si>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</si>
  <si>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</si>
  <si>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</si>
  <si>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</si>
  <si>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</si>
  <si>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</si>
  <si>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≤14.56%</t>
  </si>
  <si>
    <t>预算年终结余率</t>
  </si>
  <si>
    <t>≤7.4%</t>
  </si>
  <si>
    <t>一般性支出金额</t>
  </si>
  <si>
    <t>≤68.29万元</t>
  </si>
  <si>
    <t>68.29万元为上年一般性支出金额</t>
  </si>
  <si>
    <t>财务管理</t>
  </si>
  <si>
    <t>财务管理规范</t>
  </si>
  <si>
    <t>良</t>
  </si>
  <si>
    <t>为“优 ”“ 良 ”“ 中 ”或“差 ”</t>
  </si>
  <si>
    <t>采购管理</t>
  </si>
  <si>
    <t>采购执行率</t>
  </si>
  <si>
    <t>履职效能</t>
  </si>
  <si>
    <t>工作完成时效</t>
  </si>
  <si>
    <t>2026年全年</t>
  </si>
  <si>
    <t>1、联络服务≥1000次；2、组织开展并参与招商工作各项活动≥12次；3、信访维稳≥20次。2、传统节日慰问8次；“七一 ”集体祝寿1次；老干部生病住院及时探望 ≥12次。3、干休所离休老干部居住的两栋楼房下面车库 、活动室、医务室及附属设施的日常维护维修 ≥12次；院落的屋顶地面环境卫生绿化 ，沟渠清淤疏通 ，垃圾清运≥12次；支付长期聘用4人和临时聘请2人的劳务费≥12次。4、房屋和公共设施设备的维护保养 ≥12次。</t>
  </si>
  <si>
    <t>较好</t>
  </si>
  <si>
    <t>经济效益指标</t>
  </si>
  <si>
    <t>工作完成产生经济效益</t>
  </si>
  <si>
    <t>为完成特定的工作任务和事业发展目标所发生的支出 ，指招商引资活
动、老干部活动及慰问 、楼栋管理、维修维护所需支出 。积极做好招
商引资项目在蓉的服务保障工作 ，为攀枝花经济高质量发展保驾护
航；坚持以人为本，做好在蓉老干部服务管理工作 ，维护社会稳定，
把市委、市政府对老干部的关怀落实到位。</t>
  </si>
  <si>
    <t>工作完成产生社会效益</t>
  </si>
  <si>
    <t>有利于完成市委 、市政府和相关部门交办的各项工作 、任务，为攀枝
花在蓉的政务活动保驾护航。</t>
  </si>
  <si>
    <t>服务对象满意度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</si>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</sst>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@"/>
    <numFmt numFmtId="178" formatCode="0.00_);[Red]\(0.00\)"/>
    <numFmt numFmtId="179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6"/>
      <color rgb="FF000000"/>
      <name val="Arial"/>
      <charset val="204"/>
    </font>
    <font>
      <sz val="11"/>
      <color rgb="FF000000"/>
      <name val="Arial"/>
      <charset val="204"/>
    </font>
    <font>
      <b/>
      <sz val="18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10"/>
      <color rgb="FF000000"/>
      <name val="Arial"/>
      <charset val="204"/>
    </font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Times New Roman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1" applyNumberFormat="0" applyAlignment="0" applyProtection="0">
      <alignment vertical="center"/>
    </xf>
    <xf numFmtId="0" fontId="46" fillId="5" borderId="22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6" borderId="23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33" fillId="0" borderId="0"/>
  </cellStyleXfs>
  <cellXfs count="17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 indent="5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2" xfId="0" applyFont="1" applyFill="1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left" vertical="center"/>
    </xf>
    <xf numFmtId="3" fontId="13" fillId="0" borderId="6" xfId="0" applyNumberFormat="1" applyFont="1" applyFill="1" applyBorder="1" applyAlignment="1" applyProtection="1">
      <alignment horizontal="left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vertical="center" wrapText="1"/>
    </xf>
    <xf numFmtId="0" fontId="16" fillId="0" borderId="6" xfId="0" applyNumberFormat="1" applyFont="1" applyFill="1" applyBorder="1" applyAlignment="1" applyProtection="1">
      <alignment vertical="center" wrapText="1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vertical="center" wrapText="1"/>
    </xf>
    <xf numFmtId="0" fontId="17" fillId="0" borderId="6" xfId="0" applyNumberFormat="1" applyFont="1" applyFill="1" applyBorder="1" applyAlignment="1" applyProtection="1">
      <alignment vertical="center" wrapText="1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vertical="center" wrapText="1"/>
    </xf>
    <xf numFmtId="0" fontId="18" fillId="0" borderId="6" xfId="0" applyNumberFormat="1" applyFont="1" applyFill="1" applyBorder="1" applyAlignment="1" applyProtection="1">
      <alignment vertical="center" wrapText="1"/>
    </xf>
    <xf numFmtId="49" fontId="18" fillId="0" borderId="6" xfId="0" applyNumberFormat="1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 applyProtection="1">
      <alignment horizontal="left" vertical="center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/>
    </xf>
    <xf numFmtId="178" fontId="13" fillId="0" borderId="6" xfId="0" applyNumberFormat="1" applyFont="1" applyFill="1" applyBorder="1" applyAlignment="1" applyProtection="1">
      <alignment horizontal="left" vertical="center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6" fillId="0" borderId="6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4" fillId="0" borderId="3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21" fillId="0" borderId="6" xfId="0" applyFont="1" applyFill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4" fontId="21" fillId="0" borderId="6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right"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4" fillId="0" borderId="3" xfId="0" applyFont="1" applyFill="1" applyBorder="1">
      <alignment vertical="center"/>
    </xf>
    <xf numFmtId="0" fontId="20" fillId="0" borderId="2" xfId="0" applyFont="1" applyFill="1" applyBorder="1" applyAlignment="1">
      <alignment horizontal="center" vertical="center"/>
    </xf>
    <xf numFmtId="0" fontId="14" fillId="0" borderId="12" xfId="0" applyFont="1" applyFill="1" applyBorder="1">
      <alignment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4" fillId="0" borderId="13" xfId="0" applyFont="1" applyFill="1" applyBorder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2" fillId="0" borderId="3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0" fontId="14" fillId="0" borderId="14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right" vertical="center"/>
    </xf>
    <xf numFmtId="0" fontId="24" fillId="0" borderId="3" xfId="0" applyFont="1" applyFill="1" applyBorder="1" applyAlignment="1">
      <alignment vertical="center"/>
    </xf>
    <xf numFmtId="0" fontId="27" fillId="0" borderId="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4" fontId="27" fillId="0" borderId="6" xfId="0" applyNumberFormat="1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4" fontId="22" fillId="0" borderId="6" xfId="0" applyNumberFormat="1" applyFont="1" applyFill="1" applyBorder="1" applyAlignment="1">
      <alignment horizontal="right" vertical="center"/>
    </xf>
    <xf numFmtId="49" fontId="21" fillId="0" borderId="6" xfId="0" applyNumberFormat="1" applyFont="1" applyFill="1" applyBorder="1" applyAlignment="1" applyProtection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right" vertical="center" wrapText="1"/>
    </xf>
    <xf numFmtId="0" fontId="24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/>
    </xf>
    <xf numFmtId="0" fontId="29" fillId="0" borderId="4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8" fillId="0" borderId="14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9" fontId="20" fillId="0" borderId="0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21" fillId="0" borderId="6" xfId="0" applyFont="1" applyFill="1" applyBorder="1" applyAlignment="1" quotePrefix="1">
      <alignment horizontal="center" vertical="center"/>
    </xf>
    <xf numFmtId="0" fontId="22" fillId="0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5"/>
  <sheetViews>
    <sheetView workbookViewId="0">
      <selection activeCell="A5" sqref="A5"/>
    </sheetView>
  </sheetViews>
  <sheetFormatPr defaultColWidth="9" defaultRowHeight="14.25" outlineLevelRow="4"/>
  <cols>
    <col min="1" max="1" width="123.125" style="171" customWidth="1"/>
    <col min="2" max="16384" width="9" style="171"/>
  </cols>
  <sheetData>
    <row r="1" ht="137" customHeight="1" spans="1:1">
      <c r="A1" s="172" t="s">
        <v>0</v>
      </c>
    </row>
    <row r="2" ht="96" customHeight="1" spans="1:1">
      <c r="A2" s="172" t="s">
        <v>1</v>
      </c>
    </row>
    <row r="3" ht="60" customHeight="1" spans="1:1">
      <c r="A3" s="173">
        <v>46063</v>
      </c>
    </row>
    <row r="5" ht="37" customHeight="1" spans="1:1">
      <c r="A5" s="174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J8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18"/>
      <c r="C1" s="62"/>
      <c r="D1" s="63"/>
      <c r="E1" s="63"/>
      <c r="F1" s="63"/>
      <c r="G1" s="63"/>
      <c r="H1" s="63"/>
      <c r="I1" s="64" t="s">
        <v>244</v>
      </c>
      <c r="J1" s="65"/>
    </row>
    <row r="2" ht="22.8" customHeight="1" spans="1:10">
      <c r="A2" s="61"/>
      <c r="B2" s="66" t="s">
        <v>245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9.55" customHeight="1" spans="1:10">
      <c r="A3" s="67"/>
      <c r="B3" s="68" t="s">
        <v>5</v>
      </c>
      <c r="C3" s="68"/>
      <c r="D3" s="69"/>
      <c r="E3" s="69"/>
      <c r="F3" s="69"/>
      <c r="G3" s="69"/>
      <c r="H3" s="69"/>
      <c r="I3" s="69" t="s">
        <v>6</v>
      </c>
      <c r="J3" s="70"/>
    </row>
    <row r="4" ht="24.4" customHeight="1" spans="1:10">
      <c r="A4" s="65"/>
      <c r="B4" s="71" t="s">
        <v>246</v>
      </c>
      <c r="C4" s="71" t="s">
        <v>72</v>
      </c>
      <c r="D4" s="71" t="s">
        <v>247</v>
      </c>
      <c r="E4" s="71"/>
      <c r="F4" s="71"/>
      <c r="G4" s="71"/>
      <c r="H4" s="71"/>
      <c r="I4" s="71"/>
      <c r="J4" s="72"/>
    </row>
    <row r="5" ht="24.4" customHeight="1" spans="1:10">
      <c r="A5" s="73"/>
      <c r="B5" s="71"/>
      <c r="C5" s="71"/>
      <c r="D5" s="71" t="s">
        <v>60</v>
      </c>
      <c r="E5" s="84" t="s">
        <v>248</v>
      </c>
      <c r="F5" s="71" t="s">
        <v>249</v>
      </c>
      <c r="G5" s="71"/>
      <c r="H5" s="71"/>
      <c r="I5" s="71" t="s">
        <v>203</v>
      </c>
      <c r="J5" s="72"/>
    </row>
    <row r="6" ht="24.4" customHeight="1" spans="1:10">
      <c r="A6" s="73"/>
      <c r="B6" s="71"/>
      <c r="C6" s="71"/>
      <c r="D6" s="71"/>
      <c r="E6" s="84"/>
      <c r="F6" s="71" t="s">
        <v>178</v>
      </c>
      <c r="G6" s="71" t="s">
        <v>250</v>
      </c>
      <c r="H6" s="71" t="s">
        <v>251</v>
      </c>
      <c r="I6" s="71"/>
      <c r="J6" s="74"/>
    </row>
    <row r="7" ht="22.8" customHeight="1" spans="1:10">
      <c r="A7" s="75"/>
      <c r="B7" s="71"/>
      <c r="C7" s="71" t="s">
        <v>73</v>
      </c>
      <c r="D7" s="76"/>
      <c r="E7" s="76"/>
      <c r="F7" s="76"/>
      <c r="G7" s="76"/>
      <c r="H7" s="76"/>
      <c r="I7" s="76"/>
      <c r="J7" s="77"/>
    </row>
    <row r="8" ht="22.8" customHeight="1" spans="1:10">
      <c r="A8" s="75"/>
      <c r="B8" s="79">
        <v>119</v>
      </c>
      <c r="C8" s="85" t="s">
        <v>0</v>
      </c>
      <c r="D8" s="76">
        <f>F8+I8</f>
        <v>526227</v>
      </c>
      <c r="E8" s="76"/>
      <c r="F8" s="76">
        <v>73710</v>
      </c>
      <c r="G8" s="76"/>
      <c r="H8" s="76">
        <v>73710</v>
      </c>
      <c r="I8" s="76">
        <v>452517</v>
      </c>
      <c r="J8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J8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18"/>
      <c r="C1" s="18"/>
      <c r="D1" s="18"/>
      <c r="E1" s="62"/>
      <c r="F1" s="62"/>
      <c r="G1" s="63"/>
      <c r="H1" s="63"/>
      <c r="I1" s="64" t="s">
        <v>252</v>
      </c>
      <c r="J1" s="65"/>
    </row>
    <row r="2" ht="22.8" customHeight="1" spans="1:10">
      <c r="A2" s="61"/>
      <c r="B2" s="66" t="s">
        <v>253</v>
      </c>
      <c r="C2" s="66"/>
      <c r="D2" s="66"/>
      <c r="E2" s="66"/>
      <c r="F2" s="66"/>
      <c r="G2" s="66"/>
      <c r="H2" s="66"/>
      <c r="I2" s="66"/>
      <c r="J2" s="65"/>
    </row>
    <row r="3" ht="19.55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69" t="s">
        <v>6</v>
      </c>
      <c r="J3" s="70"/>
    </row>
    <row r="4" ht="24.4" customHeight="1" spans="1:10">
      <c r="A4" s="65"/>
      <c r="B4" s="71" t="s">
        <v>9</v>
      </c>
      <c r="C4" s="71"/>
      <c r="D4" s="71"/>
      <c r="E4" s="71"/>
      <c r="F4" s="71"/>
      <c r="G4" s="71" t="s">
        <v>254</v>
      </c>
      <c r="H4" s="71"/>
      <c r="I4" s="71"/>
      <c r="J4" s="72"/>
    </row>
    <row r="5" ht="24.4" customHeight="1" spans="1:10">
      <c r="A5" s="73"/>
      <c r="B5" s="71" t="s">
        <v>82</v>
      </c>
      <c r="C5" s="71"/>
      <c r="D5" s="71"/>
      <c r="E5" s="71" t="s">
        <v>71</v>
      </c>
      <c r="F5" s="71" t="s">
        <v>72</v>
      </c>
      <c r="G5" s="71" t="s">
        <v>60</v>
      </c>
      <c r="H5" s="71" t="s">
        <v>78</v>
      </c>
      <c r="I5" s="71" t="s">
        <v>79</v>
      </c>
      <c r="J5" s="72"/>
    </row>
    <row r="6" ht="24.4" customHeight="1" spans="1:10">
      <c r="A6" s="73"/>
      <c r="B6" s="71" t="s">
        <v>83</v>
      </c>
      <c r="C6" s="71" t="s">
        <v>84</v>
      </c>
      <c r="D6" s="71" t="s">
        <v>85</v>
      </c>
      <c r="E6" s="71"/>
      <c r="F6" s="71"/>
      <c r="G6" s="71"/>
      <c r="H6" s="71"/>
      <c r="I6" s="71"/>
      <c r="J6" s="74"/>
    </row>
    <row r="7" ht="22.8" customHeight="1" spans="1:10">
      <c r="A7" s="75"/>
      <c r="B7" s="71"/>
      <c r="C7" s="71"/>
      <c r="D7" s="71"/>
      <c r="E7" s="71"/>
      <c r="F7" s="71" t="s">
        <v>73</v>
      </c>
      <c r="G7" s="76"/>
      <c r="H7" s="76"/>
      <c r="I7" s="76"/>
      <c r="J7" s="77"/>
    </row>
    <row r="8" ht="22.8" customHeight="1" spans="1:10">
      <c r="A8" s="75"/>
      <c r="B8" s="71"/>
      <c r="C8" s="71"/>
      <c r="D8" s="71"/>
      <c r="E8" s="79"/>
      <c r="F8" s="79" t="s">
        <v>255</v>
      </c>
      <c r="G8" s="76"/>
      <c r="H8" s="76"/>
      <c r="I8" s="76"/>
      <c r="J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18"/>
      <c r="C1" s="62"/>
      <c r="D1" s="63"/>
      <c r="E1" s="63"/>
      <c r="F1" s="63"/>
      <c r="G1" s="63"/>
      <c r="H1" s="63"/>
      <c r="I1" s="64" t="s">
        <v>256</v>
      </c>
      <c r="J1" s="65"/>
    </row>
    <row r="2" ht="22.8" customHeight="1" spans="1:10">
      <c r="A2" s="61"/>
      <c r="B2" s="66" t="s">
        <v>257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9.55" customHeight="1" spans="1:10">
      <c r="A3" s="67"/>
      <c r="B3" s="68" t="s">
        <v>5</v>
      </c>
      <c r="C3" s="68"/>
      <c r="D3" s="69"/>
      <c r="E3" s="69"/>
      <c r="F3" s="69"/>
      <c r="G3" s="69"/>
      <c r="H3" s="69"/>
      <c r="I3" s="69" t="s">
        <v>6</v>
      </c>
      <c r="J3" s="70"/>
    </row>
    <row r="4" ht="24.4" customHeight="1" spans="1:10">
      <c r="A4" s="65"/>
      <c r="B4" s="71" t="s">
        <v>246</v>
      </c>
      <c r="C4" s="71" t="s">
        <v>72</v>
      </c>
      <c r="D4" s="71" t="s">
        <v>247</v>
      </c>
      <c r="E4" s="71"/>
      <c r="F4" s="71"/>
      <c r="G4" s="71"/>
      <c r="H4" s="71"/>
      <c r="I4" s="71"/>
      <c r="J4" s="72"/>
    </row>
    <row r="5" ht="24.4" customHeight="1" spans="1:10">
      <c r="A5" s="73"/>
      <c r="B5" s="71"/>
      <c r="C5" s="71"/>
      <c r="D5" s="71" t="s">
        <v>60</v>
      </c>
      <c r="E5" s="84" t="s">
        <v>248</v>
      </c>
      <c r="F5" s="71" t="s">
        <v>249</v>
      </c>
      <c r="G5" s="71"/>
      <c r="H5" s="71"/>
      <c r="I5" s="71" t="s">
        <v>203</v>
      </c>
      <c r="J5" s="72"/>
    </row>
    <row r="6" ht="24.4" customHeight="1" spans="1:10">
      <c r="A6" s="73"/>
      <c r="B6" s="71"/>
      <c r="C6" s="71"/>
      <c r="D6" s="71"/>
      <c r="E6" s="84"/>
      <c r="F6" s="71" t="s">
        <v>178</v>
      </c>
      <c r="G6" s="71" t="s">
        <v>250</v>
      </c>
      <c r="H6" s="71" t="s">
        <v>251</v>
      </c>
      <c r="I6" s="71"/>
      <c r="J6" s="74"/>
    </row>
    <row r="7" ht="22.8" customHeight="1" spans="1:10">
      <c r="A7" s="75"/>
      <c r="B7" s="71"/>
      <c r="C7" s="71" t="s">
        <v>73</v>
      </c>
      <c r="D7" s="76"/>
      <c r="E7" s="76"/>
      <c r="F7" s="76"/>
      <c r="G7" s="76"/>
      <c r="H7" s="76"/>
      <c r="I7" s="76"/>
      <c r="J7" s="77"/>
    </row>
    <row r="8" ht="22.8" customHeight="1" spans="1:10">
      <c r="A8" s="75"/>
      <c r="B8" s="79"/>
      <c r="C8" s="79" t="s">
        <v>255</v>
      </c>
      <c r="D8" s="76"/>
      <c r="E8" s="76"/>
      <c r="F8" s="76"/>
      <c r="G8" s="76"/>
      <c r="H8" s="76"/>
      <c r="I8" s="76"/>
      <c r="J8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J9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18"/>
      <c r="C1" s="18"/>
      <c r="D1" s="18"/>
      <c r="E1" s="62"/>
      <c r="F1" s="62"/>
      <c r="G1" s="63"/>
      <c r="H1" s="63"/>
      <c r="I1" s="64" t="s">
        <v>258</v>
      </c>
      <c r="J1" s="65"/>
    </row>
    <row r="2" ht="22.8" customHeight="1" spans="1:10">
      <c r="A2" s="61"/>
      <c r="B2" s="66" t="s">
        <v>259</v>
      </c>
      <c r="C2" s="66"/>
      <c r="D2" s="66"/>
      <c r="E2" s="66"/>
      <c r="F2" s="66"/>
      <c r="G2" s="66"/>
      <c r="H2" s="66"/>
      <c r="I2" s="66"/>
      <c r="J2" s="65" t="s">
        <v>3</v>
      </c>
    </row>
    <row r="3" ht="19.55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69" t="s">
        <v>6</v>
      </c>
      <c r="J3" s="70"/>
    </row>
    <row r="4" ht="24.4" customHeight="1" spans="1:10">
      <c r="A4" s="65"/>
      <c r="B4" s="71" t="s">
        <v>9</v>
      </c>
      <c r="C4" s="71"/>
      <c r="D4" s="71"/>
      <c r="E4" s="71"/>
      <c r="F4" s="71"/>
      <c r="G4" s="71" t="s">
        <v>260</v>
      </c>
      <c r="H4" s="71"/>
      <c r="I4" s="71"/>
      <c r="J4" s="72"/>
    </row>
    <row r="5" ht="24.4" customHeight="1" spans="1:10">
      <c r="A5" s="73"/>
      <c r="B5" s="71" t="s">
        <v>82</v>
      </c>
      <c r="C5" s="71"/>
      <c r="D5" s="71"/>
      <c r="E5" s="71" t="s">
        <v>71</v>
      </c>
      <c r="F5" s="71" t="s">
        <v>72</v>
      </c>
      <c r="G5" s="71" t="s">
        <v>60</v>
      </c>
      <c r="H5" s="71" t="s">
        <v>78</v>
      </c>
      <c r="I5" s="71" t="s">
        <v>79</v>
      </c>
      <c r="J5" s="72"/>
    </row>
    <row r="6" ht="24.4" customHeight="1" spans="1:10">
      <c r="A6" s="73"/>
      <c r="B6" s="71" t="s">
        <v>83</v>
      </c>
      <c r="C6" s="71" t="s">
        <v>84</v>
      </c>
      <c r="D6" s="71" t="s">
        <v>85</v>
      </c>
      <c r="E6" s="71"/>
      <c r="F6" s="71"/>
      <c r="G6" s="71"/>
      <c r="H6" s="71"/>
      <c r="I6" s="71"/>
      <c r="J6" s="74"/>
    </row>
    <row r="7" ht="22.8" customHeight="1" spans="1:10">
      <c r="A7" s="75"/>
      <c r="B7" s="71"/>
      <c r="C7" s="71"/>
      <c r="D7" s="71"/>
      <c r="E7" s="71"/>
      <c r="F7" s="71" t="s">
        <v>73</v>
      </c>
      <c r="G7" s="76"/>
      <c r="H7" s="76"/>
      <c r="I7" s="76"/>
      <c r="J7" s="77"/>
    </row>
    <row r="8" ht="22.8" customHeight="1" spans="1:10">
      <c r="A8" s="73"/>
      <c r="B8" s="78"/>
      <c r="C8" s="78"/>
      <c r="D8" s="78"/>
      <c r="E8" s="78"/>
      <c r="F8" s="79" t="s">
        <v>255</v>
      </c>
      <c r="G8" s="80"/>
      <c r="H8" s="80"/>
      <c r="I8" s="80"/>
      <c r="J8" s="72"/>
    </row>
    <row r="9" ht="9.75" customHeight="1" spans="1:10">
      <c r="A9" s="81"/>
      <c r="B9" s="82"/>
      <c r="C9" s="82"/>
      <c r="D9" s="82"/>
      <c r="E9" s="82"/>
      <c r="F9" s="81"/>
      <c r="G9" s="81"/>
      <c r="H9" s="81"/>
      <c r="I9" s="81"/>
      <c r="J9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B1:M22"/>
  <sheetViews>
    <sheetView workbookViewId="0">
      <selection activeCell="B2" sqref="B2:J2"/>
    </sheetView>
  </sheetViews>
  <sheetFormatPr defaultColWidth="9" defaultRowHeight="13.5"/>
  <cols>
    <col min="1" max="1" width="9" style="16"/>
    <col min="2" max="2" width="11.25" style="16" customWidth="1"/>
    <col min="3" max="3" width="9" style="17"/>
    <col min="4" max="4" width="16.625" style="16" customWidth="1"/>
    <col min="5" max="5" width="10.25" style="16" customWidth="1"/>
    <col min="6" max="6" width="16" style="16" customWidth="1"/>
    <col min="7" max="7" width="17.5" style="16" customWidth="1"/>
    <col min="8" max="8" width="10.25" style="16" customWidth="1"/>
    <col min="9" max="9" width="10.5" style="16" customWidth="1"/>
    <col min="10" max="10" width="9.875" style="16" customWidth="1"/>
    <col min="11" max="11" width="9.625" style="16" customWidth="1"/>
    <col min="12" max="12" width="9.5" style="16" customWidth="1"/>
    <col min="13" max="13" width="9.75" style="16" customWidth="1"/>
    <col min="14" max="16384" width="9" style="16"/>
  </cols>
  <sheetData>
    <row r="1" s="16" customFormat="1" ht="19" customHeight="1" spans="2:13">
      <c r="B1" s="18"/>
      <c r="C1" s="17"/>
      <c r="J1" s="16" t="s">
        <v>261</v>
      </c>
    </row>
    <row r="2" s="16" customFormat="1" ht="24" customHeight="1" spans="2:13">
      <c r="B2" s="19" t="s">
        <v>262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6" customFormat="1" ht="25" customHeight="1" spans="2:13">
      <c r="B3" s="23" t="s">
        <v>263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6" customFormat="1" ht="25" customHeight="1" spans="2:13">
      <c r="B4" s="25" t="s">
        <v>264</v>
      </c>
      <c r="C4" s="26" t="s">
        <v>265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6" customFormat="1" ht="25" customHeight="1" spans="2:13">
      <c r="B5" s="25" t="s">
        <v>266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6" customFormat="1" ht="25" customHeight="1" spans="2:13">
      <c r="B6" s="28" t="s">
        <v>267</v>
      </c>
      <c r="C6" s="29" t="s">
        <v>268</v>
      </c>
      <c r="D6" s="29"/>
      <c r="E6" s="29"/>
      <c r="F6" s="56">
        <v>10</v>
      </c>
      <c r="G6" s="56"/>
      <c r="H6" s="56"/>
      <c r="I6" s="56"/>
      <c r="J6" s="56"/>
      <c r="K6" s="27"/>
      <c r="L6" s="27"/>
      <c r="M6" s="27"/>
    </row>
    <row r="7" s="16" customFormat="1" ht="25" customHeight="1" spans="2:13">
      <c r="B7" s="31"/>
      <c r="C7" s="29" t="s">
        <v>269</v>
      </c>
      <c r="D7" s="29"/>
      <c r="E7" s="29"/>
      <c r="F7" s="56">
        <v>10</v>
      </c>
      <c r="G7" s="56"/>
      <c r="H7" s="56"/>
      <c r="I7" s="56"/>
      <c r="J7" s="56"/>
      <c r="K7" s="27"/>
      <c r="L7" s="27"/>
      <c r="M7" s="27"/>
    </row>
    <row r="8" s="16" customFormat="1" ht="25" customHeight="1" spans="2:13">
      <c r="B8" s="31"/>
      <c r="C8" s="29" t="s">
        <v>270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6" customFormat="1" ht="25" customHeight="1" spans="2:13">
      <c r="B9" s="28" t="s">
        <v>271</v>
      </c>
      <c r="C9" s="32" t="s">
        <v>272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6" customFormat="1" ht="72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6" customFormat="1" ht="25" customHeight="1" spans="2:13">
      <c r="B11" s="31" t="s">
        <v>273</v>
      </c>
      <c r="C11" s="25" t="s">
        <v>274</v>
      </c>
      <c r="D11" s="25" t="s">
        <v>275</v>
      </c>
      <c r="E11" s="31" t="s">
        <v>276</v>
      </c>
      <c r="F11" s="31"/>
      <c r="G11" s="31" t="s">
        <v>277</v>
      </c>
      <c r="H11" s="31"/>
      <c r="I11" s="31"/>
      <c r="J11" s="31"/>
      <c r="K11" s="27"/>
      <c r="L11" s="27"/>
      <c r="M11" s="27"/>
    </row>
    <row r="12" s="16" customFormat="1" ht="25" customHeight="1" spans="2:13">
      <c r="B12" s="31"/>
      <c r="C12" s="33" t="s">
        <v>278</v>
      </c>
      <c r="D12" s="31" t="s">
        <v>279</v>
      </c>
      <c r="E12" s="57" t="s">
        <v>280</v>
      </c>
      <c r="F12" s="58"/>
      <c r="G12" s="58" t="s">
        <v>281</v>
      </c>
      <c r="H12" s="58"/>
      <c r="I12" s="58"/>
      <c r="J12" s="58"/>
      <c r="K12" s="27"/>
      <c r="L12" s="27"/>
      <c r="M12" s="27"/>
    </row>
    <row r="13" s="16" customFormat="1" ht="24" customHeight="1" spans="2:13">
      <c r="B13" s="31"/>
      <c r="C13" s="38"/>
      <c r="D13" s="31"/>
      <c r="E13" s="57" t="s">
        <v>282</v>
      </c>
      <c r="F13" s="58"/>
      <c r="G13" s="58" t="s">
        <v>283</v>
      </c>
      <c r="H13" s="58"/>
      <c r="I13" s="58"/>
      <c r="J13" s="58"/>
      <c r="K13" s="39"/>
      <c r="L13" s="39"/>
      <c r="M13" s="39"/>
    </row>
    <row r="14" s="16" customFormat="1" ht="24" customHeight="1" spans="2:13">
      <c r="B14" s="31"/>
      <c r="C14" s="38"/>
      <c r="D14" s="31"/>
      <c r="E14" s="57" t="s">
        <v>284</v>
      </c>
      <c r="F14" s="58"/>
      <c r="G14" s="58" t="s">
        <v>285</v>
      </c>
      <c r="H14" s="58"/>
      <c r="I14" s="58"/>
      <c r="J14" s="58"/>
    </row>
    <row r="15" s="16" customFormat="1" ht="30" customHeight="1" spans="2:13">
      <c r="B15" s="31"/>
      <c r="C15" s="38"/>
      <c r="D15" s="31" t="s">
        <v>286</v>
      </c>
      <c r="E15" s="57" t="s">
        <v>287</v>
      </c>
      <c r="F15" s="58"/>
      <c r="G15" s="59" t="s">
        <v>288</v>
      </c>
      <c r="H15" s="58"/>
      <c r="I15" s="58"/>
      <c r="J15" s="58"/>
    </row>
    <row r="16" s="16" customFormat="1" ht="24" customHeight="1" spans="2:13">
      <c r="B16" s="31"/>
      <c r="C16" s="40"/>
      <c r="D16" s="31" t="s">
        <v>289</v>
      </c>
      <c r="E16" s="57" t="s">
        <v>290</v>
      </c>
      <c r="F16" s="58"/>
      <c r="G16" s="58" t="s">
        <v>291</v>
      </c>
      <c r="H16" s="58"/>
      <c r="I16" s="58"/>
      <c r="J16" s="58"/>
    </row>
    <row r="17" s="16" customFormat="1" ht="37" customHeight="1" spans="2:10">
      <c r="B17" s="31"/>
      <c r="C17" s="31" t="s">
        <v>292</v>
      </c>
      <c r="D17" s="31" t="s">
        <v>293</v>
      </c>
      <c r="E17" s="57" t="s">
        <v>294</v>
      </c>
      <c r="F17" s="58"/>
      <c r="G17" s="60" t="s">
        <v>295</v>
      </c>
      <c r="H17" s="60"/>
      <c r="I17" s="60"/>
      <c r="J17" s="60"/>
    </row>
    <row r="18" s="16" customFormat="1" ht="31" customHeight="1" spans="2:10">
      <c r="B18" s="31"/>
      <c r="C18" s="31" t="s">
        <v>296</v>
      </c>
      <c r="D18" s="31" t="s">
        <v>297</v>
      </c>
      <c r="E18" s="57" t="s">
        <v>298</v>
      </c>
      <c r="F18" s="58"/>
      <c r="G18" s="59" t="s">
        <v>299</v>
      </c>
      <c r="H18" s="58"/>
      <c r="I18" s="58"/>
      <c r="J18" s="58"/>
    </row>
    <row r="19" s="16" customFormat="1" ht="28" customHeight="1" spans="2:10">
      <c r="B19" s="31"/>
      <c r="C19" s="31" t="s">
        <v>300</v>
      </c>
      <c r="D19" s="31" t="s">
        <v>301</v>
      </c>
      <c r="E19" s="57" t="s">
        <v>302</v>
      </c>
      <c r="F19" s="58"/>
      <c r="G19" s="59" t="s">
        <v>303</v>
      </c>
      <c r="H19" s="58"/>
      <c r="I19" s="58"/>
      <c r="J19" s="58"/>
    </row>
    <row r="20" s="16" customFormat="1" spans="2:10">
      <c r="C20" s="17"/>
    </row>
    <row r="21" s="16" customFormat="1" spans="2:10">
      <c r="C21" s="17"/>
    </row>
    <row r="22" s="16" customFormat="1" spans="2:10">
      <c r="C22" s="17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2" sqref="B2:J2"/>
    </sheetView>
  </sheetViews>
  <sheetFormatPr defaultColWidth="9" defaultRowHeight="13.5"/>
  <cols>
    <col min="1" max="1" width="9" style="16"/>
    <col min="2" max="2" width="11.25" style="16" customWidth="1"/>
    <col min="3" max="3" width="9" style="17"/>
    <col min="4" max="4" width="13.5" style="16" customWidth="1"/>
    <col min="5" max="5" width="8" style="16" customWidth="1"/>
    <col min="6" max="6" width="12.625" style="16" customWidth="1"/>
    <col min="7" max="7" width="17.5" style="16" customWidth="1"/>
    <col min="8" max="8" width="10.25" style="16" customWidth="1"/>
    <col min="9" max="9" width="10.5" style="16" customWidth="1"/>
    <col min="10" max="10" width="1.125" style="16" customWidth="1"/>
    <col min="11" max="11" width="9.625" style="16" customWidth="1"/>
    <col min="12" max="12" width="9.5" style="16" customWidth="1"/>
    <col min="13" max="13" width="9.75" style="16" customWidth="1"/>
    <col min="14" max="16384" width="9" style="16"/>
  </cols>
  <sheetData>
    <row r="1" s="16" customFormat="1" ht="19" customHeight="1" spans="2:13">
      <c r="B1" s="18"/>
      <c r="C1" s="17"/>
      <c r="J1" s="16" t="s">
        <v>261</v>
      </c>
    </row>
    <row r="2" s="16" customFormat="1" ht="24" customHeight="1" spans="2:13">
      <c r="B2" s="19" t="s">
        <v>304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6" customFormat="1" ht="25" customHeight="1" spans="2:13">
      <c r="B3" s="23" t="s">
        <v>263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6" customFormat="1" ht="25" customHeight="1" spans="2:13">
      <c r="B4" s="25" t="s">
        <v>264</v>
      </c>
      <c r="C4" s="26" t="s">
        <v>305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6" customFormat="1" ht="25" customHeight="1" spans="2:13">
      <c r="B5" s="25" t="s">
        <v>306</v>
      </c>
      <c r="C5" s="26" t="s">
        <v>74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6" customFormat="1" ht="25" customHeight="1" spans="2:13">
      <c r="B6" s="28" t="s">
        <v>267</v>
      </c>
      <c r="C6" s="29" t="s">
        <v>268</v>
      </c>
      <c r="D6" s="29"/>
      <c r="E6" s="29"/>
      <c r="F6" s="30">
        <v>10</v>
      </c>
      <c r="G6" s="30"/>
      <c r="H6" s="30"/>
      <c r="I6" s="30"/>
      <c r="J6" s="30"/>
      <c r="K6" s="27"/>
      <c r="L6" s="27"/>
      <c r="M6" s="27"/>
    </row>
    <row r="7" s="16" customFormat="1" ht="25" customHeight="1" spans="2:13">
      <c r="B7" s="31"/>
      <c r="C7" s="29" t="s">
        <v>269</v>
      </c>
      <c r="D7" s="29"/>
      <c r="E7" s="29"/>
      <c r="F7" s="30">
        <v>10</v>
      </c>
      <c r="G7" s="30"/>
      <c r="H7" s="30"/>
      <c r="I7" s="30"/>
      <c r="J7" s="30"/>
      <c r="K7" s="27"/>
      <c r="L7" s="27"/>
      <c r="M7" s="27"/>
    </row>
    <row r="8" s="16" customFormat="1" ht="25" customHeight="1" spans="2:13">
      <c r="B8" s="31"/>
      <c r="C8" s="29" t="s">
        <v>270</v>
      </c>
      <c r="D8" s="29"/>
      <c r="E8" s="29"/>
      <c r="F8" s="30">
        <v>0</v>
      </c>
      <c r="G8" s="30"/>
      <c r="H8" s="30"/>
      <c r="I8" s="30"/>
      <c r="J8" s="30"/>
      <c r="K8" s="27"/>
      <c r="L8" s="27"/>
      <c r="M8" s="27"/>
    </row>
    <row r="9" s="16" customFormat="1" ht="25" customHeight="1" spans="2:13">
      <c r="B9" s="28" t="s">
        <v>271</v>
      </c>
      <c r="C9" s="48" t="s">
        <v>307</v>
      </c>
      <c r="D9" s="48"/>
      <c r="E9" s="48"/>
      <c r="F9" s="48"/>
      <c r="G9" s="48"/>
      <c r="H9" s="48"/>
      <c r="I9" s="48"/>
      <c r="J9" s="48"/>
      <c r="K9" s="27"/>
      <c r="L9" s="27"/>
      <c r="M9" s="27"/>
    </row>
    <row r="10" s="16" customFormat="1" ht="25" customHeight="1" spans="2:13">
      <c r="B10" s="28"/>
      <c r="C10" s="48"/>
      <c r="D10" s="48"/>
      <c r="E10" s="48"/>
      <c r="F10" s="48"/>
      <c r="G10" s="48"/>
      <c r="H10" s="48"/>
      <c r="I10" s="48"/>
      <c r="J10" s="48"/>
      <c r="K10" s="27"/>
      <c r="L10" s="27"/>
      <c r="M10" s="27"/>
    </row>
    <row r="11" s="16" customFormat="1" ht="25" customHeight="1" spans="2:13">
      <c r="B11" s="33" t="s">
        <v>273</v>
      </c>
      <c r="C11" s="49" t="s">
        <v>308</v>
      </c>
      <c r="D11" s="49" t="s">
        <v>309</v>
      </c>
      <c r="E11" s="50" t="s">
        <v>310</v>
      </c>
      <c r="F11" s="50"/>
      <c r="G11" s="50" t="s">
        <v>311</v>
      </c>
      <c r="H11" s="50"/>
      <c r="I11" s="50"/>
      <c r="J11" s="50"/>
      <c r="K11" s="27"/>
      <c r="L11" s="27"/>
      <c r="M11" s="27"/>
    </row>
    <row r="12" s="16" customFormat="1" ht="54" customHeight="1" spans="2:13">
      <c r="B12" s="38"/>
      <c r="C12" s="51" t="s">
        <v>312</v>
      </c>
      <c r="D12" s="45" t="s">
        <v>313</v>
      </c>
      <c r="E12" s="35" t="s">
        <v>314</v>
      </c>
      <c r="F12" s="35"/>
      <c r="G12" s="37" t="s">
        <v>315</v>
      </c>
      <c r="H12" s="37"/>
      <c r="I12" s="37"/>
      <c r="J12" s="37"/>
      <c r="K12" s="27"/>
      <c r="L12" s="27"/>
      <c r="M12" s="27"/>
    </row>
    <row r="13" s="16" customFormat="1" ht="28" customHeight="1" spans="2:13">
      <c r="B13" s="38"/>
      <c r="C13" s="52"/>
      <c r="D13" s="45" t="s">
        <v>316</v>
      </c>
      <c r="E13" s="53" t="s">
        <v>317</v>
      </c>
      <c r="F13" s="54"/>
      <c r="G13" s="37" t="s">
        <v>318</v>
      </c>
      <c r="H13" s="37"/>
      <c r="I13" s="37"/>
      <c r="J13" s="37"/>
      <c r="K13" s="39"/>
      <c r="L13" s="39"/>
      <c r="M13" s="39"/>
    </row>
    <row r="14" s="16" customFormat="1" ht="28" customHeight="1" spans="2:13">
      <c r="B14" s="38"/>
      <c r="C14" s="55"/>
      <c r="D14" s="45" t="s">
        <v>319</v>
      </c>
      <c r="E14" s="53" t="s">
        <v>320</v>
      </c>
      <c r="F14" s="54"/>
      <c r="G14" s="37" t="s">
        <v>321</v>
      </c>
      <c r="H14" s="37"/>
      <c r="I14" s="37"/>
      <c r="J14" s="37"/>
    </row>
    <row r="15" s="16" customFormat="1" ht="28" customHeight="1" spans="2:13">
      <c r="B15" s="38"/>
      <c r="C15" s="45" t="s">
        <v>322</v>
      </c>
      <c r="D15" s="45" t="s">
        <v>323</v>
      </c>
      <c r="E15" s="53" t="s">
        <v>324</v>
      </c>
      <c r="F15" s="54"/>
      <c r="G15" s="43" t="s">
        <v>325</v>
      </c>
      <c r="H15" s="37"/>
      <c r="I15" s="37"/>
      <c r="J15" s="37"/>
    </row>
    <row r="16" s="16" customFormat="1" ht="28" customHeight="1" spans="2:13">
      <c r="B16" s="38"/>
      <c r="C16" s="45" t="s">
        <v>326</v>
      </c>
      <c r="D16" s="47" t="s">
        <v>327</v>
      </c>
      <c r="E16" s="53" t="s">
        <v>328</v>
      </c>
      <c r="F16" s="54"/>
      <c r="G16" s="37" t="s">
        <v>329</v>
      </c>
      <c r="H16" s="37"/>
      <c r="I16" s="37"/>
      <c r="J16" s="37"/>
    </row>
    <row r="17" s="16" customFormat="1" ht="28" customHeight="1" spans="2:10">
      <c r="B17" s="40"/>
      <c r="C17" s="45" t="s">
        <v>330</v>
      </c>
      <c r="D17" s="45" t="s">
        <v>331</v>
      </c>
      <c r="E17" s="53" t="s">
        <v>332</v>
      </c>
      <c r="F17" s="54"/>
      <c r="G17" s="43" t="s">
        <v>303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1.25" style="16" customWidth="1"/>
    <col min="3" max="3" width="9" style="17"/>
    <col min="4" max="4" width="12" style="16" customWidth="1"/>
    <col min="5" max="5" width="9.625" style="16" customWidth="1"/>
    <col min="6" max="6" width="10.5" style="16" customWidth="1"/>
    <col min="7" max="7" width="17.5" style="16" customWidth="1"/>
    <col min="8" max="8" width="10.25" style="16" customWidth="1"/>
    <col min="9" max="9" width="8.75" style="16" customWidth="1"/>
    <col min="10" max="10" width="2.375" style="16" customWidth="1"/>
    <col min="11" max="11" width="9.625" style="16" customWidth="1"/>
    <col min="12" max="12" width="9.5" style="16" customWidth="1"/>
    <col min="13" max="13" width="9.75" style="16" customWidth="1"/>
    <col min="14" max="16384" width="9" style="16"/>
  </cols>
  <sheetData>
    <row r="1" s="16" customFormat="1" ht="19" customHeight="1" spans="2:13">
      <c r="B1" s="18"/>
      <c r="C1" s="17"/>
      <c r="J1" s="16" t="s">
        <v>333</v>
      </c>
    </row>
    <row r="2" s="16" customFormat="1" ht="24" customHeight="1" spans="2:13">
      <c r="B2" s="19" t="s">
        <v>334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6" customFormat="1" ht="25" customHeight="1" spans="2:13">
      <c r="B3" s="23" t="s">
        <v>263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6" customFormat="1" ht="25" customHeight="1" spans="2:13">
      <c r="B4" s="25" t="s">
        <v>264</v>
      </c>
      <c r="C4" s="26" t="s">
        <v>335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6" customFormat="1" ht="25" customHeight="1" spans="2:13">
      <c r="B5" s="25" t="s">
        <v>306</v>
      </c>
      <c r="C5" s="26" t="s">
        <v>74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6" customFormat="1" ht="25" customHeight="1" spans="2:13">
      <c r="B6" s="28" t="s">
        <v>267</v>
      </c>
      <c r="C6" s="29" t="s">
        <v>268</v>
      </c>
      <c r="D6" s="29"/>
      <c r="E6" s="29"/>
      <c r="F6" s="30">
        <v>10</v>
      </c>
      <c r="G6" s="30"/>
      <c r="H6" s="30"/>
      <c r="I6" s="30"/>
      <c r="J6" s="30"/>
      <c r="K6" s="27"/>
      <c r="L6" s="27"/>
      <c r="M6" s="27"/>
    </row>
    <row r="7" s="16" customFormat="1" ht="25" customHeight="1" spans="2:13">
      <c r="B7" s="31"/>
      <c r="C7" s="29" t="s">
        <v>269</v>
      </c>
      <c r="D7" s="29"/>
      <c r="E7" s="29"/>
      <c r="F7" s="30">
        <v>10</v>
      </c>
      <c r="G7" s="30"/>
      <c r="H7" s="30"/>
      <c r="I7" s="30"/>
      <c r="J7" s="30"/>
      <c r="K7" s="27"/>
      <c r="L7" s="27"/>
      <c r="M7" s="27"/>
    </row>
    <row r="8" s="16" customFormat="1" ht="25" customHeight="1" spans="2:13">
      <c r="B8" s="31"/>
      <c r="C8" s="29" t="s">
        <v>270</v>
      </c>
      <c r="D8" s="29"/>
      <c r="E8" s="29"/>
      <c r="F8" s="30">
        <v>0</v>
      </c>
      <c r="G8" s="30"/>
      <c r="H8" s="30"/>
      <c r="I8" s="30"/>
      <c r="J8" s="30"/>
      <c r="K8" s="27"/>
      <c r="L8" s="27"/>
      <c r="M8" s="27"/>
    </row>
    <row r="9" s="16" customFormat="1" ht="25" customHeight="1" spans="2:13">
      <c r="B9" s="28" t="s">
        <v>271</v>
      </c>
      <c r="C9" s="32" t="s">
        <v>336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6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6" customFormat="1" ht="25" customHeight="1" spans="2:13">
      <c r="B11" s="33" t="s">
        <v>273</v>
      </c>
      <c r="C11" s="25" t="s">
        <v>274</v>
      </c>
      <c r="D11" s="25" t="s">
        <v>275</v>
      </c>
      <c r="E11" s="31" t="s">
        <v>276</v>
      </c>
      <c r="F11" s="31"/>
      <c r="G11" s="31" t="s">
        <v>337</v>
      </c>
      <c r="H11" s="31"/>
      <c r="I11" s="31"/>
      <c r="J11" s="31"/>
      <c r="K11" s="27"/>
      <c r="L11" s="27"/>
      <c r="M11" s="27"/>
    </row>
    <row r="12" s="16" customFormat="1" ht="36" customHeight="1" spans="2:13">
      <c r="B12" s="38"/>
      <c r="C12" s="44" t="s">
        <v>312</v>
      </c>
      <c r="D12" s="45" t="s">
        <v>313</v>
      </c>
      <c r="E12" s="35" t="s">
        <v>314</v>
      </c>
      <c r="F12" s="35"/>
      <c r="G12" s="37" t="s">
        <v>338</v>
      </c>
      <c r="H12" s="37"/>
      <c r="I12" s="37"/>
      <c r="J12" s="37"/>
      <c r="K12" s="46"/>
      <c r="L12" s="46"/>
      <c r="M12" s="46"/>
    </row>
    <row r="13" s="16" customFormat="1" ht="36" customHeight="1" spans="2:13">
      <c r="B13" s="38"/>
      <c r="C13" s="44"/>
      <c r="D13" s="45" t="s">
        <v>316</v>
      </c>
      <c r="E13" s="35" t="s">
        <v>317</v>
      </c>
      <c r="F13" s="35"/>
      <c r="G13" s="37" t="s">
        <v>339</v>
      </c>
      <c r="H13" s="37"/>
      <c r="I13" s="37"/>
      <c r="J13" s="37"/>
      <c r="K13" s="39"/>
      <c r="L13" s="39"/>
      <c r="M13" s="39"/>
    </row>
    <row r="14" s="16" customFormat="1" ht="36" customHeight="1" spans="2:13">
      <c r="B14" s="38"/>
      <c r="C14" s="44"/>
      <c r="D14" s="45" t="s">
        <v>319</v>
      </c>
      <c r="E14" s="35" t="s">
        <v>320</v>
      </c>
      <c r="F14" s="35"/>
      <c r="G14" s="37" t="s">
        <v>340</v>
      </c>
      <c r="H14" s="37"/>
      <c r="I14" s="37"/>
      <c r="J14" s="37"/>
    </row>
    <row r="15" s="16" customFormat="1" ht="36" customHeight="1" spans="2:13">
      <c r="B15" s="38"/>
      <c r="C15" s="45" t="s">
        <v>322</v>
      </c>
      <c r="D15" s="45" t="s">
        <v>323</v>
      </c>
      <c r="E15" s="35" t="s">
        <v>324</v>
      </c>
      <c r="F15" s="35"/>
      <c r="G15" s="43" t="s">
        <v>341</v>
      </c>
      <c r="H15" s="43"/>
      <c r="I15" s="43"/>
      <c r="J15" s="43"/>
    </row>
    <row r="16" s="16" customFormat="1" ht="36" customHeight="1" spans="2:13">
      <c r="B16" s="38"/>
      <c r="C16" s="45" t="s">
        <v>326</v>
      </c>
      <c r="D16" s="47" t="s">
        <v>327</v>
      </c>
      <c r="E16" s="35" t="s">
        <v>328</v>
      </c>
      <c r="F16" s="35"/>
      <c r="G16" s="37" t="s">
        <v>329</v>
      </c>
      <c r="H16" s="37"/>
      <c r="I16" s="37"/>
      <c r="J16" s="37"/>
    </row>
    <row r="17" s="16" customFormat="1" ht="36" customHeight="1" spans="2:10">
      <c r="B17" s="40"/>
      <c r="C17" s="45" t="s">
        <v>330</v>
      </c>
      <c r="D17" s="45" t="s">
        <v>331</v>
      </c>
      <c r="E17" s="35" t="s">
        <v>332</v>
      </c>
      <c r="F17" s="35"/>
      <c r="G17" s="43" t="s">
        <v>342</v>
      </c>
      <c r="H17" s="43"/>
      <c r="I17" s="43"/>
      <c r="J17" s="43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2" sqref="B2:J2"/>
    </sheetView>
  </sheetViews>
  <sheetFormatPr defaultColWidth="9" defaultRowHeight="13.5"/>
  <cols>
    <col min="1" max="1" width="9" style="16"/>
    <col min="2" max="2" width="11.25" style="16" customWidth="1"/>
    <col min="3" max="3" width="9" style="17"/>
    <col min="4" max="4" width="19.25" style="16" customWidth="1"/>
    <col min="5" max="5" width="10.25" style="16" customWidth="1"/>
    <col min="6" max="6" width="7.125" style="16" customWidth="1"/>
    <col min="7" max="7" width="17.5" style="16" customWidth="1"/>
    <col min="8" max="8" width="10.25" style="16" customWidth="1"/>
    <col min="9" max="9" width="10.5" style="16" customWidth="1"/>
    <col min="10" max="10" width="9.875" style="16" customWidth="1"/>
    <col min="11" max="11" width="9.625" style="16" customWidth="1"/>
    <col min="12" max="12" width="9.5" style="16" customWidth="1"/>
    <col min="13" max="13" width="9.75" style="16" customWidth="1"/>
    <col min="14" max="16384" width="9" style="16"/>
  </cols>
  <sheetData>
    <row r="1" s="16" customFormat="1" ht="19" customHeight="1" spans="2:13">
      <c r="B1" s="18"/>
      <c r="C1" s="17"/>
      <c r="J1" s="16" t="s">
        <v>261</v>
      </c>
    </row>
    <row r="2" s="16" customFormat="1" ht="24" customHeight="1" spans="2:13">
      <c r="B2" s="19" t="s">
        <v>343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6" customFormat="1" ht="25" customHeight="1" spans="2:13">
      <c r="B3" s="23" t="s">
        <v>263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6" customFormat="1" ht="25" customHeight="1" spans="2:13">
      <c r="B4" s="25" t="s">
        <v>264</v>
      </c>
      <c r="C4" s="26" t="s">
        <v>344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6" customFormat="1" ht="25" customHeight="1" spans="2:13">
      <c r="B5" s="25" t="s">
        <v>306</v>
      </c>
      <c r="C5" s="26" t="s">
        <v>75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6" customFormat="1" ht="25" customHeight="1" spans="2:13">
      <c r="B6" s="28" t="s">
        <v>267</v>
      </c>
      <c r="C6" s="29" t="s">
        <v>268</v>
      </c>
      <c r="D6" s="29"/>
      <c r="E6" s="29"/>
      <c r="F6" s="30">
        <v>3</v>
      </c>
      <c r="G6" s="30"/>
      <c r="H6" s="30"/>
      <c r="I6" s="30"/>
      <c r="J6" s="30"/>
      <c r="K6" s="27"/>
      <c r="L6" s="27"/>
      <c r="M6" s="27"/>
    </row>
    <row r="7" s="16" customFormat="1" ht="25" customHeight="1" spans="2:13">
      <c r="B7" s="31"/>
      <c r="C7" s="29" t="s">
        <v>269</v>
      </c>
      <c r="D7" s="29"/>
      <c r="E7" s="29"/>
      <c r="F7" s="30">
        <v>3</v>
      </c>
      <c r="G7" s="30"/>
      <c r="H7" s="30"/>
      <c r="I7" s="30"/>
      <c r="J7" s="30"/>
      <c r="K7" s="27"/>
      <c r="L7" s="27"/>
      <c r="M7" s="27"/>
    </row>
    <row r="8" s="16" customFormat="1" ht="25" customHeight="1" spans="2:13">
      <c r="B8" s="31"/>
      <c r="C8" s="29" t="s">
        <v>270</v>
      </c>
      <c r="D8" s="29"/>
      <c r="E8" s="29"/>
      <c r="F8" s="30">
        <v>0</v>
      </c>
      <c r="G8" s="30"/>
      <c r="H8" s="30"/>
      <c r="I8" s="30"/>
      <c r="J8" s="30"/>
      <c r="K8" s="27"/>
      <c r="L8" s="27"/>
      <c r="M8" s="27"/>
    </row>
    <row r="9" s="16" customFormat="1" ht="25" customHeight="1" spans="2:13">
      <c r="B9" s="28" t="s">
        <v>271</v>
      </c>
      <c r="C9" s="32" t="s">
        <v>345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6" customFormat="1" ht="48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6" customFormat="1" ht="25" customHeight="1" spans="2:13">
      <c r="B11" s="31" t="s">
        <v>273</v>
      </c>
      <c r="C11" s="25" t="s">
        <v>274</v>
      </c>
      <c r="D11" s="25" t="s">
        <v>275</v>
      </c>
      <c r="E11" s="29" t="s">
        <v>276</v>
      </c>
      <c r="F11" s="29"/>
      <c r="G11" s="29" t="s">
        <v>337</v>
      </c>
      <c r="H11" s="29"/>
      <c r="I11" s="29"/>
      <c r="J11" s="29"/>
      <c r="K11" s="27"/>
      <c r="L11" s="27"/>
      <c r="M11" s="27"/>
    </row>
    <row r="12" s="16" customFormat="1" ht="25" customHeight="1" spans="2:13">
      <c r="B12" s="31"/>
      <c r="C12" s="33" t="s">
        <v>278</v>
      </c>
      <c r="D12" s="31" t="s">
        <v>279</v>
      </c>
      <c r="E12" s="34" t="s">
        <v>346</v>
      </c>
      <c r="F12" s="35"/>
      <c r="G12" s="36" t="s">
        <v>347</v>
      </c>
      <c r="H12" s="37"/>
      <c r="I12" s="37"/>
      <c r="J12" s="37"/>
      <c r="K12" s="27"/>
      <c r="L12" s="27"/>
      <c r="M12" s="27"/>
    </row>
    <row r="13" s="16" customFormat="1" ht="38" customHeight="1" spans="2:13">
      <c r="B13" s="31"/>
      <c r="C13" s="38"/>
      <c r="D13" s="31" t="s">
        <v>286</v>
      </c>
      <c r="E13" s="34" t="s">
        <v>287</v>
      </c>
      <c r="F13" s="35"/>
      <c r="G13" s="36" t="s">
        <v>348</v>
      </c>
      <c r="H13" s="37"/>
      <c r="I13" s="37"/>
      <c r="J13" s="37"/>
      <c r="K13" s="39"/>
      <c r="L13" s="39"/>
      <c r="M13" s="39"/>
    </row>
    <row r="14" s="16" customFormat="1" ht="24" customHeight="1" spans="2:13">
      <c r="B14" s="31"/>
      <c r="C14" s="40"/>
      <c r="D14" s="31" t="s">
        <v>289</v>
      </c>
      <c r="E14" s="34" t="s">
        <v>290</v>
      </c>
      <c r="F14" s="35"/>
      <c r="G14" s="37" t="s">
        <v>340</v>
      </c>
      <c r="H14" s="37"/>
      <c r="I14" s="37"/>
      <c r="J14" s="37"/>
    </row>
    <row r="15" s="16" customFormat="1" ht="24" customHeight="1" spans="2:13">
      <c r="B15" s="31"/>
      <c r="C15" s="41" t="s">
        <v>292</v>
      </c>
      <c r="D15" s="31" t="s">
        <v>349</v>
      </c>
      <c r="E15" s="34" t="s">
        <v>350</v>
      </c>
      <c r="F15" s="35"/>
      <c r="G15" s="42" t="s">
        <v>351</v>
      </c>
      <c r="H15" s="37"/>
      <c r="I15" s="37"/>
      <c r="J15" s="37"/>
    </row>
    <row r="16" s="16" customFormat="1" ht="24" customHeight="1" spans="2:13">
      <c r="B16" s="31"/>
      <c r="C16" s="41" t="s">
        <v>296</v>
      </c>
      <c r="D16" s="31" t="s">
        <v>297</v>
      </c>
      <c r="E16" s="34" t="s">
        <v>352</v>
      </c>
      <c r="F16" s="35"/>
      <c r="G16" s="37" t="s">
        <v>329</v>
      </c>
      <c r="H16" s="37"/>
      <c r="I16" s="37"/>
      <c r="J16" s="37"/>
    </row>
    <row r="17" s="16" customFormat="1" ht="24" customHeight="1" spans="2:10">
      <c r="B17" s="31"/>
      <c r="C17" s="41" t="s">
        <v>300</v>
      </c>
      <c r="D17" s="31" t="s">
        <v>353</v>
      </c>
      <c r="E17" s="34" t="s">
        <v>302</v>
      </c>
      <c r="F17" s="35"/>
      <c r="G17" s="43" t="s">
        <v>354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B1:J34"/>
  <sheetViews>
    <sheetView tabSelected="1" workbookViewId="0">
      <selection activeCell="E27" sqref="E27"/>
    </sheetView>
  </sheetViews>
  <sheetFormatPr defaultColWidth="9" defaultRowHeight="14.25"/>
  <cols>
    <col min="2" max="2" width="7.75" style="2" customWidth="1"/>
    <col min="3" max="3" width="9.75" style="2" customWidth="1"/>
    <col min="4" max="4" width="10.875" style="2" customWidth="1"/>
    <col min="5" max="5" width="22.625" style="2" customWidth="1"/>
    <col min="6" max="6" width="11.25" style="2" customWidth="1"/>
    <col min="7" max="7" width="11.5" style="2" customWidth="1"/>
    <col min="8" max="8" width="7.5" style="2" customWidth="1"/>
    <col min="9" max="9" width="6.5" style="2" customWidth="1"/>
    <col min="10" max="10" width="18.5" style="2" customWidth="1"/>
    <col min="11" max="16384" width="9" style="2"/>
  </cols>
  <sheetData>
    <row r="1" s="1" customFormat="1" ht="36" customHeight="1" spans="2:10">
      <c r="B1" s="4" t="s">
        <v>355</v>
      </c>
      <c r="C1" s="4"/>
      <c r="D1" s="4"/>
      <c r="E1" s="4"/>
      <c r="F1" s="4"/>
      <c r="G1" s="4"/>
      <c r="H1" s="4"/>
      <c r="I1" s="4"/>
      <c r="J1" s="4"/>
    </row>
    <row r="2" s="2" customFormat="1" ht="21" customHeight="1" spans="2:10">
      <c r="E2" s="5" t="s">
        <v>356</v>
      </c>
    </row>
    <row r="3" s="2" customFormat="1" ht="18.85" customHeight="1" spans="2:10">
      <c r="B3" s="6" t="s">
        <v>357</v>
      </c>
      <c r="C3" s="7"/>
      <c r="D3" s="7"/>
      <c r="E3" s="6" t="s">
        <v>0</v>
      </c>
      <c r="F3" s="7"/>
      <c r="G3" s="7"/>
      <c r="H3" s="7"/>
      <c r="I3" s="7"/>
      <c r="J3" s="7"/>
    </row>
    <row r="4" s="2" customFormat="1" ht="18.5" customHeight="1" spans="2:10">
      <c r="B4" s="6" t="s">
        <v>358</v>
      </c>
      <c r="C4" s="7"/>
      <c r="D4" s="7"/>
      <c r="E4" s="6" t="s">
        <v>359</v>
      </c>
      <c r="F4" s="7"/>
      <c r="G4" s="6" t="s">
        <v>269</v>
      </c>
      <c r="H4" s="7"/>
      <c r="I4" s="6" t="s">
        <v>270</v>
      </c>
      <c r="J4" s="7"/>
    </row>
    <row r="5" s="2" customFormat="1" ht="18.5" customHeight="1" spans="2:10">
      <c r="B5" s="6" t="s">
        <v>360</v>
      </c>
      <c r="C5" s="7"/>
      <c r="D5" s="7"/>
      <c r="E5" s="8">
        <v>793.41</v>
      </c>
      <c r="F5" s="7"/>
      <c r="G5" s="8">
        <v>793.41</v>
      </c>
      <c r="H5" s="7"/>
      <c r="I5" s="9"/>
      <c r="J5" s="9"/>
    </row>
    <row r="6" s="2" customFormat="1" ht="18.5" customHeight="1" spans="2:10">
      <c r="B6" s="6" t="s">
        <v>361</v>
      </c>
      <c r="C6" s="7"/>
      <c r="D6" s="7"/>
      <c r="E6" s="8">
        <v>793.41</v>
      </c>
      <c r="F6" s="7"/>
      <c r="G6" s="8">
        <v>793.41</v>
      </c>
      <c r="H6" s="7"/>
      <c r="I6" s="9"/>
      <c r="J6" s="9"/>
    </row>
    <row r="7" s="2" customFormat="1" ht="135" customHeight="1" spans="2:10">
      <c r="B7" s="6" t="s">
        <v>362</v>
      </c>
      <c r="C7" s="7"/>
      <c r="D7" s="7"/>
      <c r="E7" s="10" t="s">
        <v>363</v>
      </c>
      <c r="F7" s="11"/>
      <c r="G7" s="11"/>
      <c r="H7" s="11"/>
      <c r="I7" s="11"/>
      <c r="J7" s="11"/>
    </row>
    <row r="8" s="3" customFormat="1" ht="18.5" customHeight="1" spans="2:10">
      <c r="B8" s="6" t="s">
        <v>364</v>
      </c>
      <c r="C8" s="12" t="s">
        <v>274</v>
      </c>
      <c r="D8" s="6" t="s">
        <v>275</v>
      </c>
      <c r="E8" s="6" t="s">
        <v>276</v>
      </c>
      <c r="F8" s="6" t="s">
        <v>277</v>
      </c>
      <c r="G8" s="6" t="s">
        <v>365</v>
      </c>
      <c r="H8" s="7"/>
      <c r="I8" s="7"/>
      <c r="J8" s="7"/>
    </row>
    <row r="9" s="3" customFormat="1" ht="36.95" customHeight="1" spans="2:10">
      <c r="B9" s="7"/>
      <c r="C9" s="7"/>
      <c r="D9" s="7"/>
      <c r="E9" s="7"/>
      <c r="F9" s="7"/>
      <c r="G9" s="6" t="s">
        <v>366</v>
      </c>
      <c r="H9" s="6" t="s">
        <v>367</v>
      </c>
      <c r="I9" s="6" t="s">
        <v>368</v>
      </c>
      <c r="J9" s="6" t="s">
        <v>369</v>
      </c>
    </row>
    <row r="10" s="2" customFormat="1" ht="18.5" customHeight="1" spans="2:10">
      <c r="B10" s="7"/>
      <c r="C10" s="13" t="s">
        <v>300</v>
      </c>
      <c r="D10" s="6" t="s">
        <v>370</v>
      </c>
      <c r="E10" s="6" t="s">
        <v>371</v>
      </c>
      <c r="F10" s="6" t="s">
        <v>372</v>
      </c>
      <c r="G10" s="14">
        <v>0.1456</v>
      </c>
      <c r="H10" s="14">
        <v>0.1956</v>
      </c>
      <c r="I10" s="14">
        <v>0.0469</v>
      </c>
      <c r="J10" s="14">
        <v>0.1943</v>
      </c>
    </row>
    <row r="11" s="2" customFormat="1" ht="18.5" customHeight="1" spans="2:10">
      <c r="B11" s="7"/>
      <c r="C11" s="11"/>
      <c r="D11" s="7"/>
      <c r="E11" s="6" t="s">
        <v>373</v>
      </c>
      <c r="F11" s="6" t="s">
        <v>374</v>
      </c>
      <c r="G11" s="14">
        <v>0.074</v>
      </c>
      <c r="H11" s="14">
        <v>0.038</v>
      </c>
      <c r="I11" s="14">
        <v>0.0185</v>
      </c>
      <c r="J11" s="14">
        <v>0.1655</v>
      </c>
    </row>
    <row r="12" s="2" customFormat="1" ht="24" customHeight="1" spans="2:10">
      <c r="B12" s="7"/>
      <c r="C12" s="11"/>
      <c r="D12" s="7"/>
      <c r="E12" s="6" t="s">
        <v>375</v>
      </c>
      <c r="F12" s="6" t="s">
        <v>376</v>
      </c>
      <c r="G12" s="6" t="s">
        <v>377</v>
      </c>
      <c r="H12" s="7"/>
      <c r="I12" s="7"/>
      <c r="J12" s="7"/>
    </row>
    <row r="13" s="2" customFormat="1" ht="18.5" customHeight="1" spans="2:10">
      <c r="B13" s="7"/>
      <c r="C13" s="11"/>
      <c r="D13" s="6" t="s">
        <v>378</v>
      </c>
      <c r="E13" s="6" t="s">
        <v>379</v>
      </c>
      <c r="F13" s="6" t="s">
        <v>380</v>
      </c>
      <c r="G13" s="6" t="s">
        <v>381</v>
      </c>
      <c r="H13" s="7"/>
      <c r="I13" s="7"/>
      <c r="J13" s="7"/>
    </row>
    <row r="14" s="2" customFormat="1" ht="18.5" customHeight="1" spans="2:10">
      <c r="B14" s="7"/>
      <c r="C14" s="11"/>
      <c r="D14" s="6" t="s">
        <v>382</v>
      </c>
      <c r="E14" s="6" t="s">
        <v>383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</row>
    <row r="15" s="3" customFormat="1" ht="21.6" customHeight="1" spans="2:10">
      <c r="B15" s="6" t="s">
        <v>384</v>
      </c>
      <c r="C15" s="12" t="s">
        <v>274</v>
      </c>
      <c r="D15" s="6" t="s">
        <v>275</v>
      </c>
      <c r="E15" s="6" t="s">
        <v>276</v>
      </c>
      <c r="F15" s="6" t="s">
        <v>277</v>
      </c>
      <c r="G15" s="7"/>
      <c r="H15" s="7"/>
      <c r="I15" s="7"/>
      <c r="J15" s="7"/>
    </row>
    <row r="16" s="2" customFormat="1" ht="23.15" customHeight="1" spans="2:10">
      <c r="B16" s="7"/>
      <c r="C16" s="13" t="s">
        <v>278</v>
      </c>
      <c r="D16" s="6" t="s">
        <v>289</v>
      </c>
      <c r="E16" s="10" t="s">
        <v>385</v>
      </c>
      <c r="F16" s="10" t="s">
        <v>386</v>
      </c>
      <c r="G16" s="11"/>
      <c r="H16" s="11"/>
      <c r="I16" s="11"/>
      <c r="J16" s="11"/>
    </row>
    <row r="17" s="2" customFormat="1" ht="91.8" customHeight="1" spans="2:10">
      <c r="B17" s="7"/>
      <c r="C17" s="11"/>
      <c r="D17" s="6" t="s">
        <v>279</v>
      </c>
      <c r="E17" s="10" t="s">
        <v>346</v>
      </c>
      <c r="F17" s="10" t="s">
        <v>387</v>
      </c>
      <c r="G17" s="11"/>
      <c r="H17" s="11"/>
      <c r="I17" s="11"/>
      <c r="J17" s="11"/>
    </row>
    <row r="18" s="2" customFormat="1" ht="23.5" customHeight="1" spans="2:10">
      <c r="B18" s="7"/>
      <c r="C18" s="11"/>
      <c r="D18" s="6" t="s">
        <v>286</v>
      </c>
      <c r="E18" s="10" t="s">
        <v>287</v>
      </c>
      <c r="F18" s="10" t="s">
        <v>388</v>
      </c>
      <c r="G18" s="11"/>
      <c r="H18" s="11"/>
      <c r="I18" s="11"/>
      <c r="J18" s="11"/>
    </row>
    <row r="19" s="2" customFormat="1" ht="75.5" customHeight="1" spans="2:10">
      <c r="B19" s="7"/>
      <c r="C19" s="13" t="s">
        <v>292</v>
      </c>
      <c r="D19" s="6" t="s">
        <v>389</v>
      </c>
      <c r="E19" s="10" t="s">
        <v>390</v>
      </c>
      <c r="F19" s="10" t="s">
        <v>391</v>
      </c>
      <c r="G19" s="11"/>
      <c r="H19" s="11"/>
      <c r="I19" s="11"/>
      <c r="J19" s="11"/>
    </row>
    <row r="20" s="2" customFormat="1" ht="26.75" customHeight="1" spans="2:10">
      <c r="B20" s="7"/>
      <c r="C20" s="11"/>
      <c r="D20" s="6" t="s">
        <v>349</v>
      </c>
      <c r="E20" s="10" t="s">
        <v>392</v>
      </c>
      <c r="F20" s="10" t="s">
        <v>393</v>
      </c>
      <c r="G20" s="11"/>
      <c r="H20" s="11"/>
      <c r="I20" s="11"/>
      <c r="J20" s="11"/>
    </row>
    <row r="21" s="2" customFormat="1" ht="29.05" customHeight="1" spans="2:10">
      <c r="B21" s="7"/>
      <c r="C21" s="10" t="s">
        <v>296</v>
      </c>
      <c r="D21" s="6" t="s">
        <v>296</v>
      </c>
      <c r="E21" s="10" t="s">
        <v>394</v>
      </c>
      <c r="F21" s="10" t="s">
        <v>395</v>
      </c>
      <c r="G21" s="11"/>
      <c r="H21" s="11"/>
      <c r="I21" s="11"/>
      <c r="J21" s="11"/>
    </row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pans="2:10">
      <c r="C32" s="16"/>
      <c r="D32" s="16"/>
      <c r="E32" s="16"/>
      <c r="F32" s="16"/>
      <c r="G32" s="16"/>
      <c r="H32" s="16"/>
      <c r="I32" s="16"/>
      <c r="J32" s="16"/>
    </row>
    <row r="33" spans="3:10">
      <c r="C33" s="16"/>
      <c r="D33" s="16"/>
      <c r="E33" s="16"/>
      <c r="F33" s="16"/>
      <c r="G33" s="16"/>
      <c r="H33" s="16"/>
      <c r="I33" s="16"/>
      <c r="J33" s="16"/>
    </row>
    <row r="34" spans="3:10">
      <c r="C34" s="16"/>
      <c r="D34" s="16"/>
      <c r="E34" s="16"/>
      <c r="F34" s="16"/>
      <c r="G34" s="16"/>
      <c r="H34" s="16"/>
      <c r="I34" s="16"/>
      <c r="J34" s="16"/>
    </row>
  </sheetData>
  <mergeCells count="38">
    <mergeCell ref="B1:J1"/>
    <mergeCell ref="E2:J2"/>
    <mergeCell ref="B3:D3"/>
    <mergeCell ref="E3:J3"/>
    <mergeCell ref="B4:D4"/>
    <mergeCell ref="E4:F4"/>
    <mergeCell ref="G4:H4"/>
    <mergeCell ref="I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J7"/>
    <mergeCell ref="G8:J8"/>
    <mergeCell ref="G12:J12"/>
    <mergeCell ref="G13:J13"/>
    <mergeCell ref="F15:J15"/>
    <mergeCell ref="F16:J16"/>
    <mergeCell ref="F17:J17"/>
    <mergeCell ref="F18:J18"/>
    <mergeCell ref="F19:J19"/>
    <mergeCell ref="F20:J20"/>
    <mergeCell ref="F21:J21"/>
    <mergeCell ref="B8:B14"/>
    <mergeCell ref="B15:B21"/>
    <mergeCell ref="C8:C9"/>
    <mergeCell ref="C10:C14"/>
    <mergeCell ref="C16:C18"/>
    <mergeCell ref="C19:C20"/>
    <mergeCell ref="D8:D9"/>
    <mergeCell ref="D10:D12"/>
    <mergeCell ref="E8:E9"/>
    <mergeCell ref="F8:F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1"/>
  <sheetViews>
    <sheetView workbookViewId="0">
      <selection activeCell="E40" sqref="E40"/>
    </sheetView>
  </sheetViews>
  <sheetFormatPr defaultColWidth="10" defaultRowHeight="13.5" outlineLevelCol="5"/>
  <cols>
    <col min="1" max="1" width="1.53333333333333" style="105" customWidth="1"/>
    <col min="2" max="2" width="41.0333333333333" style="105" customWidth="1"/>
    <col min="3" max="3" width="16.4083333333333" style="105" customWidth="1"/>
    <col min="4" max="4" width="41.0333333333333" style="105" customWidth="1"/>
    <col min="5" max="5" width="16.4083333333333" style="105" customWidth="1"/>
    <col min="6" max="6" width="1.53333333333333" style="105" customWidth="1"/>
    <col min="7" max="10" width="9.76666666666667" style="105" customWidth="1"/>
    <col min="11" max="16384" width="10" style="105"/>
  </cols>
  <sheetData>
    <row r="1" s="105" customFormat="1" ht="14.2" customHeight="1" spans="1:6">
      <c r="A1" s="151"/>
      <c r="B1" s="106"/>
      <c r="C1" s="107"/>
      <c r="D1" s="152"/>
      <c r="E1" s="106" t="s">
        <v>2</v>
      </c>
      <c r="F1" s="154" t="s">
        <v>3</v>
      </c>
    </row>
    <row r="2" s="105" customFormat="1" ht="19.9" customHeight="1" spans="1:6">
      <c r="A2" s="152"/>
      <c r="B2" s="155" t="s">
        <v>4</v>
      </c>
      <c r="C2" s="155"/>
      <c r="D2" s="155"/>
      <c r="E2" s="155"/>
      <c r="F2" s="154"/>
    </row>
    <row r="3" s="105" customFormat="1" ht="17.05" customHeight="1" spans="1:6">
      <c r="A3" s="156"/>
      <c r="B3" s="113" t="s">
        <v>5</v>
      </c>
      <c r="C3" s="131"/>
      <c r="D3" s="131"/>
      <c r="E3" s="157" t="s">
        <v>6</v>
      </c>
      <c r="F3" s="158"/>
    </row>
    <row r="4" s="105" customFormat="1" ht="21.35" customHeight="1" spans="1:6">
      <c r="A4" s="159"/>
      <c r="B4" s="116" t="s">
        <v>7</v>
      </c>
      <c r="C4" s="116"/>
      <c r="D4" s="116" t="s">
        <v>8</v>
      </c>
      <c r="E4" s="116"/>
      <c r="F4" s="110"/>
    </row>
    <row r="5" s="105" customFormat="1" ht="21.35" customHeight="1" spans="1:6">
      <c r="A5" s="159"/>
      <c r="B5" s="116" t="s">
        <v>9</v>
      </c>
      <c r="C5" s="116" t="s">
        <v>10</v>
      </c>
      <c r="D5" s="116" t="s">
        <v>9</v>
      </c>
      <c r="E5" s="116" t="s">
        <v>10</v>
      </c>
      <c r="F5" s="110"/>
    </row>
    <row r="6" s="105" customFormat="1" ht="19.9" customHeight="1" spans="1:6">
      <c r="A6" s="115"/>
      <c r="B6" s="124" t="s">
        <v>11</v>
      </c>
      <c r="C6" s="122" t="s">
        <v>12</v>
      </c>
      <c r="D6" s="124" t="s">
        <v>13</v>
      </c>
      <c r="E6" s="122">
        <v>4954655.5</v>
      </c>
      <c r="F6" s="134"/>
    </row>
    <row r="7" s="105" customFormat="1" ht="19.9" customHeight="1" spans="1:6">
      <c r="A7" s="115"/>
      <c r="B7" s="124" t="s">
        <v>14</v>
      </c>
      <c r="C7" s="122"/>
      <c r="D7" s="124" t="s">
        <v>15</v>
      </c>
      <c r="E7" s="122"/>
      <c r="F7" s="134"/>
    </row>
    <row r="8" s="105" customFormat="1" ht="19.9" customHeight="1" spans="1:6">
      <c r="A8" s="115"/>
      <c r="B8" s="124" t="s">
        <v>16</v>
      </c>
      <c r="C8" s="122"/>
      <c r="D8" s="124" t="s">
        <v>17</v>
      </c>
      <c r="E8" s="122"/>
      <c r="F8" s="134"/>
    </row>
    <row r="9" s="105" customFormat="1" ht="19.9" customHeight="1" spans="1:6">
      <c r="A9" s="115"/>
      <c r="B9" s="124" t="s">
        <v>18</v>
      </c>
      <c r="C9" s="122"/>
      <c r="D9" s="124" t="s">
        <v>19</v>
      </c>
      <c r="E9" s="122"/>
      <c r="F9" s="134"/>
    </row>
    <row r="10" s="105" customFormat="1" ht="19.9" customHeight="1" spans="1:6">
      <c r="A10" s="115"/>
      <c r="B10" s="124" t="s">
        <v>20</v>
      </c>
      <c r="C10" s="122"/>
      <c r="D10" s="124" t="s">
        <v>21</v>
      </c>
      <c r="E10" s="122"/>
      <c r="F10" s="134"/>
    </row>
    <row r="11" s="105" customFormat="1" ht="19.9" customHeight="1" spans="1:6">
      <c r="A11" s="115"/>
      <c r="B11" s="124" t="s">
        <v>22</v>
      </c>
      <c r="C11" s="122"/>
      <c r="D11" s="124" t="s">
        <v>23</v>
      </c>
      <c r="E11" s="122"/>
      <c r="F11" s="134"/>
    </row>
    <row r="12" s="105" customFormat="1" ht="19.9" customHeight="1" spans="1:6">
      <c r="A12" s="115"/>
      <c r="B12" s="124" t="s">
        <v>24</v>
      </c>
      <c r="C12" s="122"/>
      <c r="D12" s="124" t="s">
        <v>25</v>
      </c>
      <c r="E12" s="122"/>
      <c r="F12" s="134"/>
    </row>
    <row r="13" s="105" customFormat="1" ht="19.9" customHeight="1" spans="1:6">
      <c r="A13" s="115"/>
      <c r="B13" s="124" t="s">
        <v>24</v>
      </c>
      <c r="C13" s="122"/>
      <c r="D13" s="124" t="s">
        <v>26</v>
      </c>
      <c r="E13" s="122">
        <v>2114284.6</v>
      </c>
      <c r="F13" s="134"/>
    </row>
    <row r="14" s="105" customFormat="1" ht="19.9" customHeight="1" spans="1:6">
      <c r="A14" s="115"/>
      <c r="B14" s="124" t="s">
        <v>24</v>
      </c>
      <c r="C14" s="122"/>
      <c r="D14" s="124" t="s">
        <v>27</v>
      </c>
      <c r="E14" s="122"/>
      <c r="F14" s="134"/>
    </row>
    <row r="15" s="105" customFormat="1" ht="19.9" customHeight="1" spans="1:6">
      <c r="A15" s="115"/>
      <c r="B15" s="124" t="s">
        <v>24</v>
      </c>
      <c r="C15" s="122"/>
      <c r="D15" s="124" t="s">
        <v>28</v>
      </c>
      <c r="E15" s="122">
        <v>439544.66</v>
      </c>
      <c r="F15" s="134"/>
    </row>
    <row r="16" s="105" customFormat="1" ht="19.9" customHeight="1" spans="1:6">
      <c r="A16" s="115"/>
      <c r="B16" s="124" t="s">
        <v>24</v>
      </c>
      <c r="C16" s="122"/>
      <c r="D16" s="124" t="s">
        <v>29</v>
      </c>
      <c r="E16" s="122"/>
      <c r="F16" s="134"/>
    </row>
    <row r="17" s="105" customFormat="1" ht="19.9" customHeight="1" spans="1:6">
      <c r="A17" s="115"/>
      <c r="B17" s="124" t="s">
        <v>24</v>
      </c>
      <c r="C17" s="122"/>
      <c r="D17" s="124" t="s">
        <v>30</v>
      </c>
      <c r="E17" s="122"/>
      <c r="F17" s="134"/>
    </row>
    <row r="18" s="105" customFormat="1" ht="19.9" customHeight="1" spans="1:6">
      <c r="A18" s="115"/>
      <c r="B18" s="124" t="s">
        <v>24</v>
      </c>
      <c r="C18" s="122"/>
      <c r="D18" s="124" t="s">
        <v>31</v>
      </c>
      <c r="E18" s="122"/>
      <c r="F18" s="134"/>
    </row>
    <row r="19" s="105" customFormat="1" ht="19.9" customHeight="1" spans="1:6">
      <c r="A19" s="115"/>
      <c r="B19" s="124" t="s">
        <v>24</v>
      </c>
      <c r="C19" s="122"/>
      <c r="D19" s="124" t="s">
        <v>32</v>
      </c>
      <c r="E19" s="122"/>
      <c r="F19" s="134"/>
    </row>
    <row r="20" s="105" customFormat="1" ht="19.9" customHeight="1" spans="1:6">
      <c r="A20" s="115"/>
      <c r="B20" s="124" t="s">
        <v>24</v>
      </c>
      <c r="C20" s="122"/>
      <c r="D20" s="124" t="s">
        <v>33</v>
      </c>
      <c r="E20" s="122"/>
      <c r="F20" s="134"/>
    </row>
    <row r="21" s="105" customFormat="1" ht="19.9" customHeight="1" spans="1:6">
      <c r="A21" s="115"/>
      <c r="B21" s="124" t="s">
        <v>24</v>
      </c>
      <c r="C21" s="122"/>
      <c r="D21" s="124" t="s">
        <v>34</v>
      </c>
      <c r="E21" s="122"/>
      <c r="F21" s="134"/>
    </row>
    <row r="22" s="105" customFormat="1" ht="19.9" customHeight="1" spans="1:6">
      <c r="A22" s="115"/>
      <c r="B22" s="124" t="s">
        <v>24</v>
      </c>
      <c r="C22" s="122"/>
      <c r="D22" s="124" t="s">
        <v>35</v>
      </c>
      <c r="E22" s="122"/>
      <c r="F22" s="134"/>
    </row>
    <row r="23" s="105" customFormat="1" ht="19.9" customHeight="1" spans="1:6">
      <c r="A23" s="115"/>
      <c r="B23" s="124" t="s">
        <v>24</v>
      </c>
      <c r="C23" s="122"/>
      <c r="D23" s="124" t="s">
        <v>36</v>
      </c>
      <c r="E23" s="122"/>
      <c r="F23" s="134"/>
    </row>
    <row r="24" s="105" customFormat="1" ht="19.9" customHeight="1" spans="1:6">
      <c r="A24" s="115"/>
      <c r="B24" s="124" t="s">
        <v>24</v>
      </c>
      <c r="C24" s="122"/>
      <c r="D24" s="124" t="s">
        <v>37</v>
      </c>
      <c r="E24" s="122"/>
      <c r="F24" s="134"/>
    </row>
    <row r="25" s="105" customFormat="1" ht="19.9" customHeight="1" spans="1:6">
      <c r="A25" s="115"/>
      <c r="B25" s="124" t="s">
        <v>24</v>
      </c>
      <c r="C25" s="122"/>
      <c r="D25" s="124" t="s">
        <v>38</v>
      </c>
      <c r="E25" s="122">
        <v>425618.16</v>
      </c>
      <c r="F25" s="134"/>
    </row>
    <row r="26" s="105" customFormat="1" ht="19.9" customHeight="1" spans="1:6">
      <c r="A26" s="115"/>
      <c r="B26" s="124" t="s">
        <v>24</v>
      </c>
      <c r="C26" s="122"/>
      <c r="D26" s="124" t="s">
        <v>39</v>
      </c>
      <c r="E26" s="122"/>
      <c r="F26" s="134"/>
    </row>
    <row r="27" s="105" customFormat="1" ht="19.9" customHeight="1" spans="1:6">
      <c r="A27" s="115"/>
      <c r="B27" s="124" t="s">
        <v>24</v>
      </c>
      <c r="C27" s="122"/>
      <c r="D27" s="124" t="s">
        <v>40</v>
      </c>
      <c r="E27" s="122"/>
      <c r="F27" s="134"/>
    </row>
    <row r="28" s="105" customFormat="1" ht="19.9" customHeight="1" spans="1:6">
      <c r="A28" s="115"/>
      <c r="B28" s="124" t="s">
        <v>24</v>
      </c>
      <c r="C28" s="122"/>
      <c r="D28" s="124" t="s">
        <v>41</v>
      </c>
      <c r="E28" s="122"/>
      <c r="F28" s="134"/>
    </row>
    <row r="29" s="105" customFormat="1" ht="19.9" customHeight="1" spans="1:6">
      <c r="A29" s="115"/>
      <c r="B29" s="124" t="s">
        <v>24</v>
      </c>
      <c r="C29" s="122"/>
      <c r="D29" s="124" t="s">
        <v>42</v>
      </c>
      <c r="E29" s="122"/>
      <c r="F29" s="134"/>
    </row>
    <row r="30" s="105" customFormat="1" ht="19.9" customHeight="1" spans="1:6">
      <c r="A30" s="115"/>
      <c r="B30" s="124" t="s">
        <v>24</v>
      </c>
      <c r="C30" s="122"/>
      <c r="D30" s="124" t="s">
        <v>43</v>
      </c>
      <c r="E30" s="122"/>
      <c r="F30" s="134"/>
    </row>
    <row r="31" s="105" customFormat="1" ht="19.9" customHeight="1" spans="1:6">
      <c r="A31" s="115"/>
      <c r="B31" s="124" t="s">
        <v>24</v>
      </c>
      <c r="C31" s="122"/>
      <c r="D31" s="124" t="s">
        <v>44</v>
      </c>
      <c r="E31" s="122"/>
      <c r="F31" s="134"/>
    </row>
    <row r="32" s="105" customFormat="1" ht="19.9" customHeight="1" spans="1:6">
      <c r="A32" s="115"/>
      <c r="B32" s="124" t="s">
        <v>24</v>
      </c>
      <c r="C32" s="122"/>
      <c r="D32" s="124" t="s">
        <v>45</v>
      </c>
      <c r="E32" s="122"/>
      <c r="F32" s="134"/>
    </row>
    <row r="33" s="105" customFormat="1" ht="19.9" customHeight="1" spans="1:6">
      <c r="A33" s="115"/>
      <c r="B33" s="124" t="s">
        <v>24</v>
      </c>
      <c r="C33" s="122"/>
      <c r="D33" s="124" t="s">
        <v>46</v>
      </c>
      <c r="E33" s="122"/>
      <c r="F33" s="134"/>
    </row>
    <row r="34" s="105" customFormat="1" ht="19.9" customHeight="1" spans="1:6">
      <c r="A34" s="115"/>
      <c r="B34" s="124" t="s">
        <v>24</v>
      </c>
      <c r="C34" s="122"/>
      <c r="D34" s="124" t="s">
        <v>47</v>
      </c>
      <c r="E34" s="122"/>
      <c r="F34" s="134"/>
    </row>
    <row r="35" s="105" customFormat="1" ht="19.9" customHeight="1" spans="1:6">
      <c r="A35" s="115"/>
      <c r="B35" s="124" t="s">
        <v>24</v>
      </c>
      <c r="C35" s="122"/>
      <c r="D35" s="124" t="s">
        <v>48</v>
      </c>
      <c r="E35" s="122"/>
      <c r="F35" s="134"/>
    </row>
    <row r="36" s="105" customFormat="1" ht="19.9" customHeight="1" spans="1:6">
      <c r="A36" s="135"/>
      <c r="B36" s="132" t="s">
        <v>49</v>
      </c>
      <c r="C36" s="118">
        <v>7934102.92</v>
      </c>
      <c r="D36" s="132" t="s">
        <v>50</v>
      </c>
      <c r="E36" s="118">
        <v>7934102.92</v>
      </c>
      <c r="F36" s="136"/>
    </row>
    <row r="37" s="105" customFormat="1" ht="19.9" customHeight="1" spans="1:6">
      <c r="A37" s="115"/>
      <c r="B37" s="160" t="s">
        <v>51</v>
      </c>
      <c r="C37" s="122"/>
      <c r="D37" s="160" t="s">
        <v>52</v>
      </c>
      <c r="E37" s="122"/>
      <c r="F37" s="164"/>
    </row>
    <row r="38" s="105" customFormat="1" ht="19.9" customHeight="1" spans="1:6">
      <c r="A38" s="165"/>
      <c r="B38" s="160" t="s">
        <v>53</v>
      </c>
      <c r="C38" s="122"/>
      <c r="D38" s="160" t="s">
        <v>54</v>
      </c>
      <c r="E38" s="122"/>
      <c r="F38" s="164"/>
    </row>
    <row r="39" s="105" customFormat="1" ht="19.9" customHeight="1" spans="1:6">
      <c r="A39" s="165"/>
      <c r="B39" s="166"/>
      <c r="C39" s="166"/>
      <c r="D39" s="160" t="s">
        <v>55</v>
      </c>
      <c r="E39" s="122"/>
      <c r="F39" s="164"/>
    </row>
    <row r="40" s="105" customFormat="1" ht="19.9" customHeight="1" spans="1:6">
      <c r="A40" s="167"/>
      <c r="B40" s="116" t="s">
        <v>56</v>
      </c>
      <c r="C40" s="118">
        <v>7934102.92</v>
      </c>
      <c r="D40" s="116" t="s">
        <v>57</v>
      </c>
      <c r="E40" s="118">
        <v>7934102.92</v>
      </c>
      <c r="F40" s="168"/>
    </row>
    <row r="41" s="105" customFormat="1" ht="8.5" customHeight="1" spans="1:6">
      <c r="A41" s="161"/>
      <c r="B41" s="161"/>
      <c r="C41" s="169"/>
      <c r="D41" s="169"/>
      <c r="E41" s="161"/>
      <c r="F41" s="17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O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6" customWidth="1"/>
    <col min="2" max="2" width="16.825" style="86" customWidth="1"/>
    <col min="3" max="3" width="31.7833333333333" style="86" customWidth="1"/>
    <col min="4" max="4" width="15.375" style="86" customWidth="1"/>
    <col min="5" max="5" width="13" style="86" customWidth="1"/>
    <col min="6" max="6" width="15.375" style="86" customWidth="1"/>
    <col min="7" max="14" width="13" style="86" customWidth="1"/>
    <col min="15" max="15" width="1.53333333333333" style="86" customWidth="1"/>
    <col min="16" max="16" width="9.76666666666667" style="86" customWidth="1"/>
    <col min="17" max="16384" width="10" style="86"/>
  </cols>
  <sheetData>
    <row r="1" ht="25" customHeight="1" spans="1:15">
      <c r="A1" s="87"/>
      <c r="B1" s="18"/>
      <c r="C1" s="88"/>
      <c r="D1" s="162"/>
      <c r="E1" s="162"/>
      <c r="F1" s="162"/>
      <c r="G1" s="88"/>
      <c r="H1" s="88"/>
      <c r="I1" s="88"/>
      <c r="L1" s="88"/>
      <c r="M1" s="88"/>
      <c r="N1" s="89" t="s">
        <v>58</v>
      </c>
      <c r="O1" s="90"/>
    </row>
    <row r="2" ht="22.8" customHeight="1" spans="1:15">
      <c r="A2" s="87"/>
      <c r="B2" s="91" t="s">
        <v>59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3</v>
      </c>
    </row>
    <row r="3" ht="19.55" customHeight="1" spans="1:15">
      <c r="A3" s="92"/>
      <c r="B3" s="93" t="s">
        <v>5</v>
      </c>
      <c r="C3" s="93"/>
      <c r="D3" s="92"/>
      <c r="E3" s="92"/>
      <c r="F3" s="144"/>
      <c r="G3" s="92"/>
      <c r="H3" s="144"/>
      <c r="I3" s="144"/>
      <c r="J3" s="144"/>
      <c r="K3" s="144"/>
      <c r="L3" s="144"/>
      <c r="M3" s="144"/>
      <c r="N3" s="94" t="s">
        <v>6</v>
      </c>
      <c r="O3" s="95"/>
    </row>
    <row r="4" ht="24.4" customHeight="1" spans="1:15">
      <c r="A4" s="96"/>
      <c r="B4" s="84" t="s">
        <v>9</v>
      </c>
      <c r="C4" s="84"/>
      <c r="D4" s="84" t="s">
        <v>60</v>
      </c>
      <c r="E4" s="84" t="s">
        <v>61</v>
      </c>
      <c r="F4" s="84" t="s">
        <v>62</v>
      </c>
      <c r="G4" s="84" t="s">
        <v>63</v>
      </c>
      <c r="H4" s="84" t="s">
        <v>64</v>
      </c>
      <c r="I4" s="84" t="s">
        <v>65</v>
      </c>
      <c r="J4" s="84" t="s">
        <v>66</v>
      </c>
      <c r="K4" s="84" t="s">
        <v>67</v>
      </c>
      <c r="L4" s="84" t="s">
        <v>68</v>
      </c>
      <c r="M4" s="84" t="s">
        <v>69</v>
      </c>
      <c r="N4" s="84" t="s">
        <v>70</v>
      </c>
      <c r="O4" s="98"/>
    </row>
    <row r="5" ht="24.4" customHeight="1" spans="1:15">
      <c r="A5" s="96"/>
      <c r="B5" s="84" t="s">
        <v>71</v>
      </c>
      <c r="C5" s="163" t="s">
        <v>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98"/>
    </row>
    <row r="6" ht="24.4" customHeight="1" spans="1:15">
      <c r="A6" s="96"/>
      <c r="B6" s="84"/>
      <c r="C6" s="16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98"/>
    </row>
    <row r="7" ht="27" customHeight="1" spans="1:15">
      <c r="A7" s="99"/>
      <c r="B7" s="71"/>
      <c r="C7" s="71" t="s">
        <v>73</v>
      </c>
      <c r="D7" s="76">
        <v>7934102.92</v>
      </c>
      <c r="E7" s="76"/>
      <c r="F7" s="76">
        <v>7934102.92</v>
      </c>
      <c r="G7" s="76"/>
      <c r="H7" s="76"/>
      <c r="I7" s="76"/>
      <c r="J7" s="76"/>
      <c r="K7" s="76"/>
      <c r="L7" s="76"/>
      <c r="M7" s="76"/>
      <c r="N7" s="76"/>
      <c r="O7" s="100"/>
    </row>
    <row r="8" ht="27" customHeight="1" spans="1:15">
      <c r="A8" s="99"/>
      <c r="B8" s="71">
        <v>119</v>
      </c>
      <c r="C8" s="71" t="s">
        <v>0</v>
      </c>
      <c r="D8" s="76">
        <v>7934102.92</v>
      </c>
      <c r="E8" s="76"/>
      <c r="F8" s="76">
        <v>7934102.92</v>
      </c>
      <c r="G8" s="76"/>
      <c r="H8" s="76"/>
      <c r="I8" s="76"/>
      <c r="J8" s="76"/>
      <c r="K8" s="76"/>
      <c r="L8" s="76"/>
      <c r="M8" s="76"/>
      <c r="N8" s="76"/>
      <c r="O8" s="100"/>
    </row>
    <row r="9" ht="29" customHeight="1" spans="1:15">
      <c r="A9" s="99"/>
      <c r="B9" s="79">
        <v>119001</v>
      </c>
      <c r="C9" s="79" t="s">
        <v>0</v>
      </c>
      <c r="D9" s="80">
        <v>5069526.08</v>
      </c>
      <c r="E9" s="80"/>
      <c r="F9" s="80">
        <v>5069526.08</v>
      </c>
      <c r="G9" s="76"/>
      <c r="H9" s="76"/>
      <c r="I9" s="76"/>
      <c r="J9" s="76"/>
      <c r="K9" s="76"/>
      <c r="L9" s="76"/>
      <c r="M9" s="76"/>
      <c r="N9" s="76"/>
      <c r="O9" s="100"/>
    </row>
    <row r="10" ht="27" customHeight="1" spans="1:15">
      <c r="A10" s="99"/>
      <c r="B10" s="79">
        <v>119002</v>
      </c>
      <c r="C10" s="79" t="s">
        <v>74</v>
      </c>
      <c r="D10" s="80">
        <v>1400945.91</v>
      </c>
      <c r="E10" s="80"/>
      <c r="F10" s="80">
        <v>1400945.91</v>
      </c>
      <c r="G10" s="76"/>
      <c r="H10" s="76"/>
      <c r="I10" s="76"/>
      <c r="J10" s="76"/>
      <c r="K10" s="76"/>
      <c r="L10" s="76"/>
      <c r="M10" s="76"/>
      <c r="N10" s="76"/>
      <c r="O10" s="100"/>
    </row>
    <row r="11" ht="27" customHeight="1" spans="1:15">
      <c r="A11" s="99"/>
      <c r="B11" s="79">
        <v>119003</v>
      </c>
      <c r="C11" s="79" t="s">
        <v>75</v>
      </c>
      <c r="D11" s="80">
        <v>1463630.93</v>
      </c>
      <c r="E11" s="80"/>
      <c r="F11" s="80">
        <v>1463630.93</v>
      </c>
      <c r="G11" s="76"/>
      <c r="H11" s="76"/>
      <c r="I11" s="76"/>
      <c r="J11" s="76"/>
      <c r="K11" s="76"/>
      <c r="L11" s="76"/>
      <c r="M11" s="76"/>
      <c r="N11" s="76"/>
      <c r="O11" s="10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30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86" customWidth="1"/>
    <col min="2" max="4" width="6.15833333333333" style="86" customWidth="1"/>
    <col min="5" max="5" width="16.825" style="86" customWidth="1"/>
    <col min="6" max="6" width="41.025" style="86" customWidth="1"/>
    <col min="7" max="10" width="16.4166666666667" style="86" customWidth="1"/>
    <col min="11" max="11" width="22.9333333333333" style="86" customWidth="1"/>
    <col min="12" max="12" width="1.53333333333333" style="86" customWidth="1"/>
    <col min="13" max="14" width="9.76666666666667" style="86" customWidth="1"/>
    <col min="15" max="16384" width="10" style="86"/>
  </cols>
  <sheetData>
    <row r="1" ht="25" customHeight="1" spans="1:12">
      <c r="A1" s="87"/>
      <c r="B1" s="18"/>
      <c r="C1" s="18"/>
      <c r="D1" s="18"/>
      <c r="E1" s="88"/>
      <c r="F1" s="88"/>
      <c r="G1" s="162"/>
      <c r="H1" s="162"/>
      <c r="I1" s="162"/>
      <c r="J1" s="162"/>
      <c r="K1" s="89" t="s">
        <v>76</v>
      </c>
      <c r="L1" s="90"/>
    </row>
    <row r="2" ht="22.8" customHeight="1" spans="1:12">
      <c r="A2" s="87"/>
      <c r="B2" s="91" t="s">
        <v>77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3</v>
      </c>
    </row>
    <row r="3" ht="19.55" customHeight="1" spans="1:12">
      <c r="A3" s="92"/>
      <c r="B3" s="93" t="s">
        <v>5</v>
      </c>
      <c r="C3" s="93"/>
      <c r="D3" s="93"/>
      <c r="E3" s="93"/>
      <c r="F3" s="93"/>
      <c r="G3" s="92"/>
      <c r="H3" s="92"/>
      <c r="I3" s="144"/>
      <c r="J3" s="144"/>
      <c r="K3" s="94" t="s">
        <v>6</v>
      </c>
      <c r="L3" s="95"/>
    </row>
    <row r="4" ht="24.4" customHeight="1" spans="1:12">
      <c r="A4" s="90"/>
      <c r="B4" s="71" t="s">
        <v>9</v>
      </c>
      <c r="C4" s="71"/>
      <c r="D4" s="71"/>
      <c r="E4" s="71"/>
      <c r="F4" s="71"/>
      <c r="G4" s="71" t="s">
        <v>60</v>
      </c>
      <c r="H4" s="71" t="s">
        <v>78</v>
      </c>
      <c r="I4" s="71" t="s">
        <v>79</v>
      </c>
      <c r="J4" s="71" t="s">
        <v>80</v>
      </c>
      <c r="K4" s="71" t="s">
        <v>81</v>
      </c>
      <c r="L4" s="97"/>
    </row>
    <row r="5" ht="24.4" customHeight="1" spans="1:12">
      <c r="A5" s="96"/>
      <c r="B5" s="71" t="s">
        <v>82</v>
      </c>
      <c r="C5" s="71"/>
      <c r="D5" s="71"/>
      <c r="E5" s="71" t="s">
        <v>71</v>
      </c>
      <c r="F5" s="71" t="s">
        <v>72</v>
      </c>
      <c r="G5" s="71"/>
      <c r="H5" s="71"/>
      <c r="I5" s="71"/>
      <c r="J5" s="71"/>
      <c r="K5" s="71"/>
      <c r="L5" s="97"/>
    </row>
    <row r="6" ht="24.4" customHeight="1" spans="1:12">
      <c r="A6" s="96"/>
      <c r="B6" s="71" t="s">
        <v>83</v>
      </c>
      <c r="C6" s="71" t="s">
        <v>84</v>
      </c>
      <c r="D6" s="71" t="s">
        <v>85</v>
      </c>
      <c r="E6" s="71"/>
      <c r="F6" s="71"/>
      <c r="G6" s="71"/>
      <c r="H6" s="71"/>
      <c r="I6" s="71"/>
      <c r="J6" s="71"/>
      <c r="K6" s="71"/>
      <c r="L6" s="98"/>
    </row>
    <row r="7" ht="27" customHeight="1" spans="1:12">
      <c r="A7" s="99"/>
      <c r="B7" s="71"/>
      <c r="C7" s="71"/>
      <c r="D7" s="71"/>
      <c r="E7" s="71"/>
      <c r="F7" s="71" t="s">
        <v>73</v>
      </c>
      <c r="G7" s="76">
        <v>7934102.92</v>
      </c>
      <c r="H7" s="76">
        <v>7604102.92</v>
      </c>
      <c r="I7" s="76"/>
      <c r="J7" s="76"/>
      <c r="K7" s="76"/>
      <c r="L7" s="100"/>
    </row>
    <row r="8" ht="27" customHeight="1" spans="1:12">
      <c r="A8" s="99"/>
      <c r="B8" s="71">
        <v>201</v>
      </c>
      <c r="C8" s="71"/>
      <c r="D8" s="71"/>
      <c r="E8" s="71">
        <v>119</v>
      </c>
      <c r="F8" s="79" t="s">
        <v>86</v>
      </c>
      <c r="G8" s="76">
        <v>4954655.5</v>
      </c>
      <c r="H8" s="76">
        <v>4624655.5</v>
      </c>
      <c r="I8" s="76"/>
      <c r="J8" s="76"/>
      <c r="K8" s="76"/>
      <c r="L8" s="100"/>
    </row>
    <row r="9" ht="27" customHeight="1" spans="1:12">
      <c r="A9" s="99"/>
      <c r="B9" s="71">
        <v>201</v>
      </c>
      <c r="C9" s="175" t="s">
        <v>87</v>
      </c>
      <c r="D9" s="71"/>
      <c r="E9" s="71">
        <v>119</v>
      </c>
      <c r="F9" s="79" t="s">
        <v>88</v>
      </c>
      <c r="G9" s="76">
        <v>4954655.5</v>
      </c>
      <c r="H9" s="76" t="s">
        <v>89</v>
      </c>
      <c r="I9" s="76">
        <v>330000</v>
      </c>
      <c r="J9" s="76"/>
      <c r="K9" s="76"/>
      <c r="L9" s="100"/>
    </row>
    <row r="10" ht="27" customHeight="1" spans="1:12">
      <c r="A10" s="99"/>
      <c r="B10" s="71">
        <v>201</v>
      </c>
      <c r="C10" s="175" t="s">
        <v>87</v>
      </c>
      <c r="D10" s="175" t="s">
        <v>90</v>
      </c>
      <c r="E10" s="71">
        <v>119</v>
      </c>
      <c r="F10" s="79" t="s">
        <v>91</v>
      </c>
      <c r="G10" s="76" t="s">
        <v>92</v>
      </c>
      <c r="H10" s="76" t="s">
        <v>92</v>
      </c>
      <c r="I10" s="76">
        <v>330000</v>
      </c>
      <c r="J10" s="76"/>
      <c r="K10" s="76"/>
      <c r="L10" s="100"/>
    </row>
    <row r="11" ht="27" customHeight="1" spans="1:12">
      <c r="A11" s="99"/>
      <c r="B11" s="71">
        <v>201</v>
      </c>
      <c r="C11" s="175" t="s">
        <v>87</v>
      </c>
      <c r="D11" s="175" t="s">
        <v>93</v>
      </c>
      <c r="E11" s="71">
        <v>119</v>
      </c>
      <c r="F11" s="79" t="s">
        <v>94</v>
      </c>
      <c r="G11" s="76" t="s">
        <v>95</v>
      </c>
      <c r="H11" s="76"/>
      <c r="I11" s="76">
        <v>330000</v>
      </c>
      <c r="J11" s="76"/>
      <c r="K11" s="76"/>
      <c r="L11" s="100"/>
    </row>
    <row r="12" ht="27" customHeight="1" spans="1:12">
      <c r="A12" s="99"/>
      <c r="B12" s="71">
        <v>201</v>
      </c>
      <c r="C12" s="175" t="s">
        <v>87</v>
      </c>
      <c r="D12" s="175" t="s">
        <v>96</v>
      </c>
      <c r="E12" s="71">
        <v>119</v>
      </c>
      <c r="F12" s="79" t="s">
        <v>97</v>
      </c>
      <c r="G12" s="76" t="s">
        <v>98</v>
      </c>
      <c r="H12" s="76"/>
      <c r="I12" s="76"/>
      <c r="J12" s="76"/>
      <c r="K12" s="76"/>
      <c r="L12" s="100"/>
    </row>
    <row r="13" ht="27" customHeight="1" spans="1:12">
      <c r="A13" s="99"/>
      <c r="B13" s="71">
        <v>201</v>
      </c>
      <c r="C13" s="175" t="s">
        <v>87</v>
      </c>
      <c r="D13" s="71">
        <v>50</v>
      </c>
      <c r="E13" s="71">
        <v>119</v>
      </c>
      <c r="F13" s="79" t="s">
        <v>99</v>
      </c>
      <c r="G13" s="76" t="s">
        <v>100</v>
      </c>
      <c r="H13" s="76" t="s">
        <v>100</v>
      </c>
      <c r="I13" s="76">
        <v>300000</v>
      </c>
      <c r="J13" s="76"/>
      <c r="K13" s="76"/>
      <c r="L13" s="100"/>
    </row>
    <row r="14" ht="27" customHeight="1" spans="1:12">
      <c r="A14" s="99"/>
      <c r="B14" s="71">
        <v>208</v>
      </c>
      <c r="C14" s="71"/>
      <c r="D14" s="71"/>
      <c r="E14" s="71">
        <v>119</v>
      </c>
      <c r="F14" s="79" t="s">
        <v>101</v>
      </c>
      <c r="G14" s="76" t="s">
        <v>102</v>
      </c>
      <c r="H14" s="76" t="s">
        <v>102</v>
      </c>
      <c r="I14" s="76">
        <v>30000</v>
      </c>
      <c r="J14" s="76"/>
      <c r="K14" s="76"/>
      <c r="L14" s="100"/>
    </row>
    <row r="15" ht="27" customHeight="1" spans="1:12">
      <c r="A15" s="99"/>
      <c r="B15" s="71">
        <v>208</v>
      </c>
      <c r="C15" s="175" t="s">
        <v>96</v>
      </c>
      <c r="D15" s="71"/>
      <c r="E15" s="71">
        <v>119</v>
      </c>
      <c r="F15" s="79" t="s">
        <v>103</v>
      </c>
      <c r="G15" s="76" t="s">
        <v>104</v>
      </c>
      <c r="H15" s="76" t="s">
        <v>104</v>
      </c>
      <c r="I15" s="76"/>
      <c r="J15" s="76"/>
      <c r="K15" s="76"/>
      <c r="L15" s="100"/>
    </row>
    <row r="16" ht="27" customHeight="1" spans="1:12">
      <c r="A16" s="99"/>
      <c r="B16" s="71">
        <v>208</v>
      </c>
      <c r="C16" s="175" t="s">
        <v>96</v>
      </c>
      <c r="D16" s="175" t="s">
        <v>90</v>
      </c>
      <c r="E16" s="71">
        <v>119</v>
      </c>
      <c r="F16" s="79" t="s">
        <v>105</v>
      </c>
      <c r="G16" s="76" t="s">
        <v>106</v>
      </c>
      <c r="H16" s="76" t="s">
        <v>106</v>
      </c>
      <c r="I16" s="76"/>
      <c r="J16" s="76"/>
      <c r="K16" s="76"/>
      <c r="L16" s="100"/>
    </row>
    <row r="17" ht="27" customHeight="1" spans="1:12">
      <c r="A17" s="99"/>
      <c r="B17" s="71">
        <v>208</v>
      </c>
      <c r="C17" s="175" t="s">
        <v>96</v>
      </c>
      <c r="D17" s="175" t="s">
        <v>93</v>
      </c>
      <c r="E17" s="71">
        <v>119</v>
      </c>
      <c r="F17" s="79" t="s">
        <v>107</v>
      </c>
      <c r="G17" s="76" t="s">
        <v>108</v>
      </c>
      <c r="H17" s="76" t="s">
        <v>108</v>
      </c>
      <c r="I17" s="76"/>
      <c r="J17" s="76"/>
      <c r="K17" s="76"/>
      <c r="L17" s="100"/>
    </row>
    <row r="18" ht="27" customHeight="1" spans="1:12">
      <c r="A18" s="99"/>
      <c r="B18" s="71">
        <v>208</v>
      </c>
      <c r="C18" s="175" t="s">
        <v>96</v>
      </c>
      <c r="D18" s="175" t="s">
        <v>96</v>
      </c>
      <c r="E18" s="71">
        <v>119</v>
      </c>
      <c r="F18" s="79" t="s">
        <v>109</v>
      </c>
      <c r="G18" s="76" t="s">
        <v>110</v>
      </c>
      <c r="H18" s="76" t="s">
        <v>110</v>
      </c>
      <c r="I18" s="76"/>
      <c r="J18" s="76"/>
      <c r="K18" s="76"/>
      <c r="L18" s="100"/>
    </row>
    <row r="19" ht="27" customHeight="1" spans="1:12">
      <c r="A19" s="99"/>
      <c r="B19" s="71">
        <v>208</v>
      </c>
      <c r="C19" s="71">
        <v>99</v>
      </c>
      <c r="D19" s="71"/>
      <c r="E19" s="71">
        <v>119</v>
      </c>
      <c r="F19" s="79" t="s">
        <v>111</v>
      </c>
      <c r="G19" s="76" t="s">
        <v>112</v>
      </c>
      <c r="H19" s="76" t="s">
        <v>112</v>
      </c>
      <c r="I19" s="76"/>
      <c r="J19" s="76"/>
      <c r="K19" s="76"/>
      <c r="L19" s="100"/>
    </row>
    <row r="20" ht="27" customHeight="1" spans="1:12">
      <c r="A20" s="96"/>
      <c r="B20" s="71">
        <v>208</v>
      </c>
      <c r="C20" s="71">
        <v>99</v>
      </c>
      <c r="D20" s="71">
        <v>99</v>
      </c>
      <c r="E20" s="71">
        <v>119</v>
      </c>
      <c r="F20" s="79" t="s">
        <v>111</v>
      </c>
      <c r="G20" s="76" t="s">
        <v>112</v>
      </c>
      <c r="H20" s="76" t="s">
        <v>112</v>
      </c>
      <c r="I20" s="80"/>
      <c r="J20" s="80"/>
      <c r="K20" s="80"/>
      <c r="L20" s="97"/>
    </row>
    <row r="21" ht="27" customHeight="1" spans="1:12">
      <c r="A21" s="96"/>
      <c r="B21" s="71">
        <v>210</v>
      </c>
      <c r="C21" s="71"/>
      <c r="D21" s="71"/>
      <c r="E21" s="71">
        <v>119</v>
      </c>
      <c r="F21" s="79" t="s">
        <v>113</v>
      </c>
      <c r="G21" s="76" t="s">
        <v>114</v>
      </c>
      <c r="H21" s="76" t="s">
        <v>114</v>
      </c>
      <c r="I21" s="80"/>
      <c r="J21" s="80"/>
      <c r="K21" s="80"/>
      <c r="L21" s="97"/>
    </row>
    <row r="22" ht="27" customHeight="1" spans="1:12">
      <c r="A22" s="96"/>
      <c r="B22" s="71">
        <v>210</v>
      </c>
      <c r="C22" s="71">
        <v>11</v>
      </c>
      <c r="D22" s="71"/>
      <c r="E22" s="71">
        <v>119</v>
      </c>
      <c r="F22" s="79" t="s">
        <v>115</v>
      </c>
      <c r="G22" s="76" t="s">
        <v>114</v>
      </c>
      <c r="H22" s="76" t="s">
        <v>114</v>
      </c>
      <c r="I22" s="80"/>
      <c r="J22" s="80"/>
      <c r="K22" s="80"/>
      <c r="L22" s="97"/>
    </row>
    <row r="23" ht="27" customHeight="1" spans="1:12">
      <c r="A23" s="96"/>
      <c r="B23" s="71">
        <v>210</v>
      </c>
      <c r="C23" s="71">
        <v>11</v>
      </c>
      <c r="D23" s="175" t="s">
        <v>90</v>
      </c>
      <c r="E23" s="71">
        <v>119</v>
      </c>
      <c r="F23" s="79" t="s">
        <v>116</v>
      </c>
      <c r="G23" s="76" t="s">
        <v>117</v>
      </c>
      <c r="H23" s="76" t="s">
        <v>117</v>
      </c>
      <c r="I23" s="80"/>
      <c r="J23" s="80"/>
      <c r="K23" s="80"/>
      <c r="L23" s="97"/>
    </row>
    <row r="24" ht="27" customHeight="1" spans="1:12">
      <c r="A24" s="96"/>
      <c r="B24" s="71">
        <v>210</v>
      </c>
      <c r="C24" s="71">
        <v>11</v>
      </c>
      <c r="D24" s="175" t="s">
        <v>93</v>
      </c>
      <c r="E24" s="71">
        <v>119</v>
      </c>
      <c r="F24" s="79" t="s">
        <v>118</v>
      </c>
      <c r="G24" s="76" t="s">
        <v>119</v>
      </c>
      <c r="H24" s="76" t="s">
        <v>119</v>
      </c>
      <c r="I24" s="80"/>
      <c r="J24" s="80"/>
      <c r="K24" s="80"/>
      <c r="L24" s="97"/>
    </row>
    <row r="25" ht="27" customHeight="1" spans="1:12">
      <c r="A25" s="96"/>
      <c r="B25" s="71">
        <v>210</v>
      </c>
      <c r="C25" s="71">
        <v>11</v>
      </c>
      <c r="D25" s="175" t="s">
        <v>87</v>
      </c>
      <c r="E25" s="71">
        <v>119</v>
      </c>
      <c r="F25" s="79" t="s">
        <v>120</v>
      </c>
      <c r="G25" s="76" t="s">
        <v>121</v>
      </c>
      <c r="H25" s="76" t="s">
        <v>121</v>
      </c>
      <c r="I25" s="80"/>
      <c r="J25" s="80"/>
      <c r="K25" s="80"/>
      <c r="L25" s="97"/>
    </row>
    <row r="26" ht="27" customHeight="1" spans="1:12">
      <c r="A26" s="96"/>
      <c r="B26" s="71">
        <v>210</v>
      </c>
      <c r="C26" s="71">
        <v>11</v>
      </c>
      <c r="D26" s="71">
        <v>99</v>
      </c>
      <c r="E26" s="71">
        <v>119</v>
      </c>
      <c r="F26" s="79" t="s">
        <v>122</v>
      </c>
      <c r="G26" s="76" t="s">
        <v>123</v>
      </c>
      <c r="H26" s="76" t="s">
        <v>123</v>
      </c>
      <c r="I26" s="80"/>
      <c r="J26" s="80"/>
      <c r="K26" s="80"/>
      <c r="L26" s="97"/>
    </row>
    <row r="27" ht="27" customHeight="1" spans="1:12">
      <c r="A27" s="96"/>
      <c r="B27" s="71">
        <v>221</v>
      </c>
      <c r="C27" s="71"/>
      <c r="D27" s="71"/>
      <c r="E27" s="71">
        <v>119</v>
      </c>
      <c r="F27" s="79" t="s">
        <v>124</v>
      </c>
      <c r="G27" s="76" t="s">
        <v>125</v>
      </c>
      <c r="H27" s="76" t="s">
        <v>125</v>
      </c>
      <c r="I27" s="80"/>
      <c r="J27" s="80"/>
      <c r="K27" s="80"/>
      <c r="L27" s="97"/>
    </row>
    <row r="28" ht="27" customHeight="1" spans="1:12">
      <c r="A28" s="96"/>
      <c r="B28" s="71">
        <v>221</v>
      </c>
      <c r="C28" s="175" t="s">
        <v>93</v>
      </c>
      <c r="D28" s="71"/>
      <c r="E28" s="71">
        <v>119</v>
      </c>
      <c r="F28" s="79" t="s">
        <v>126</v>
      </c>
      <c r="G28" s="76" t="s">
        <v>125</v>
      </c>
      <c r="H28" s="76" t="s">
        <v>125</v>
      </c>
      <c r="I28" s="80"/>
      <c r="J28" s="80"/>
      <c r="K28" s="80"/>
      <c r="L28" s="97"/>
    </row>
    <row r="29" ht="27" customHeight="1" spans="1:12">
      <c r="A29" s="96"/>
      <c r="B29" s="71">
        <v>221</v>
      </c>
      <c r="C29" s="175" t="s">
        <v>93</v>
      </c>
      <c r="D29" s="175" t="s">
        <v>90</v>
      </c>
      <c r="E29" s="71">
        <v>119</v>
      </c>
      <c r="F29" s="79" t="s">
        <v>127</v>
      </c>
      <c r="G29" s="76" t="s">
        <v>125</v>
      </c>
      <c r="H29" s="76" t="s">
        <v>125</v>
      </c>
      <c r="I29" s="80"/>
      <c r="J29" s="80"/>
      <c r="K29" s="80"/>
      <c r="L29" s="97"/>
    </row>
    <row r="30" ht="9.75" customHeight="1" spans="1:12">
      <c r="A30" s="102"/>
      <c r="B30" s="103"/>
      <c r="C30" s="103"/>
      <c r="D30" s="103"/>
      <c r="E30" s="103"/>
      <c r="F30" s="102"/>
      <c r="G30" s="102"/>
      <c r="H30" s="102"/>
      <c r="I30" s="102"/>
      <c r="J30" s="103"/>
      <c r="K30" s="103"/>
      <c r="L30" s="10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35"/>
  <sheetViews>
    <sheetView workbookViewId="0">
      <pane ySplit="5" topLeftCell="A6" activePane="bottomLeft" state="frozen"/>
      <selection/>
      <selection pane="bottomLeft" activeCell="F7" sqref="F7:F26"/>
    </sheetView>
  </sheetViews>
  <sheetFormatPr defaultColWidth="10" defaultRowHeight="13.5"/>
  <cols>
    <col min="1" max="1" width="1.53333333333333" style="105" customWidth="1"/>
    <col min="2" max="2" width="33.3416666666667" style="105" customWidth="1"/>
    <col min="3" max="3" width="16.4083333333333" style="105" customWidth="1"/>
    <col min="4" max="4" width="33.3416666666667" style="105" customWidth="1"/>
    <col min="5" max="7" width="16.4083333333333" style="105" customWidth="1"/>
    <col min="8" max="8" width="18.2916666666667" style="105" customWidth="1"/>
    <col min="9" max="9" width="1.53333333333333" style="105" customWidth="1"/>
    <col min="10" max="11" width="9.76666666666667" style="105" customWidth="1"/>
    <col min="12" max="16384" width="10" style="105"/>
  </cols>
  <sheetData>
    <row r="1" s="105" customFormat="1" ht="14.2" customHeight="1" spans="1:9">
      <c r="A1" s="151"/>
      <c r="B1" s="106"/>
      <c r="C1" s="152"/>
      <c r="D1" s="152"/>
      <c r="E1" s="107"/>
      <c r="F1" s="107"/>
      <c r="G1" s="107"/>
      <c r="H1" s="153" t="s">
        <v>128</v>
      </c>
      <c r="I1" s="154" t="s">
        <v>3</v>
      </c>
    </row>
    <row r="2" s="105" customFormat="1" ht="19.9" customHeight="1" spans="1:9">
      <c r="A2" s="152"/>
      <c r="B2" s="155" t="s">
        <v>129</v>
      </c>
      <c r="C2" s="155"/>
      <c r="D2" s="155"/>
      <c r="E2" s="155"/>
      <c r="F2" s="155"/>
      <c r="G2" s="155"/>
      <c r="H2" s="155"/>
      <c r="I2" s="154"/>
    </row>
    <row r="3" s="105" customFormat="1" ht="17.05" customHeight="1" spans="1:9">
      <c r="A3" s="156"/>
      <c r="B3" s="113" t="s">
        <v>5</v>
      </c>
      <c r="C3" s="113"/>
      <c r="D3" s="131"/>
      <c r="E3" s="131"/>
      <c r="F3" s="131"/>
      <c r="G3" s="131"/>
      <c r="H3" s="157" t="s">
        <v>6</v>
      </c>
      <c r="I3" s="158"/>
    </row>
    <row r="4" s="105" customFormat="1" ht="21.35" customHeight="1" spans="1:9">
      <c r="A4" s="159"/>
      <c r="B4" s="116" t="s">
        <v>7</v>
      </c>
      <c r="C4" s="116"/>
      <c r="D4" s="116" t="s">
        <v>8</v>
      </c>
      <c r="E4" s="116"/>
      <c r="F4" s="116"/>
      <c r="G4" s="116"/>
      <c r="H4" s="116"/>
      <c r="I4" s="110"/>
    </row>
    <row r="5" s="105" customFormat="1" ht="21.35" customHeight="1" spans="1:9">
      <c r="A5" s="159"/>
      <c r="B5" s="116" t="s">
        <v>9</v>
      </c>
      <c r="C5" s="116" t="s">
        <v>10</v>
      </c>
      <c r="D5" s="116" t="s">
        <v>9</v>
      </c>
      <c r="E5" s="116" t="s">
        <v>60</v>
      </c>
      <c r="F5" s="116" t="s">
        <v>130</v>
      </c>
      <c r="G5" s="116" t="s">
        <v>131</v>
      </c>
      <c r="H5" s="116" t="s">
        <v>132</v>
      </c>
      <c r="I5" s="110"/>
    </row>
    <row r="6" s="105" customFormat="1" ht="19.9" customHeight="1" spans="1:9">
      <c r="A6" s="115"/>
      <c r="B6" s="160" t="s">
        <v>133</v>
      </c>
      <c r="C6" s="122">
        <v>7934102.92</v>
      </c>
      <c r="D6" s="160" t="s">
        <v>134</v>
      </c>
      <c r="E6" s="122">
        <v>7934102.92</v>
      </c>
      <c r="F6" s="122">
        <v>7934102.92</v>
      </c>
      <c r="G6" s="122"/>
      <c r="H6" s="122"/>
      <c r="I6" s="134"/>
    </row>
    <row r="7" s="105" customFormat="1" ht="19.9" customHeight="1" spans="1:9">
      <c r="A7" s="115"/>
      <c r="B7" s="124" t="s">
        <v>135</v>
      </c>
      <c r="C7" s="122">
        <v>7934102.92</v>
      </c>
      <c r="D7" s="124" t="s">
        <v>136</v>
      </c>
      <c r="E7" s="122">
        <v>4954655.5</v>
      </c>
      <c r="F7" s="122">
        <v>4954655.5</v>
      </c>
      <c r="G7" s="122"/>
      <c r="H7" s="122"/>
      <c r="I7" s="134"/>
    </row>
    <row r="8" s="105" customFormat="1" ht="19.9" customHeight="1" spans="1:9">
      <c r="A8" s="115"/>
      <c r="B8" s="124" t="s">
        <v>137</v>
      </c>
      <c r="C8" s="122"/>
      <c r="D8" s="124" t="s">
        <v>138</v>
      </c>
      <c r="E8" s="122"/>
      <c r="F8" s="122"/>
      <c r="G8" s="122"/>
      <c r="H8" s="122"/>
      <c r="I8" s="134"/>
    </row>
    <row r="9" s="105" customFormat="1" ht="19.9" customHeight="1" spans="1:9">
      <c r="A9" s="115"/>
      <c r="B9" s="124" t="s">
        <v>139</v>
      </c>
      <c r="C9" s="122"/>
      <c r="D9" s="124" t="s">
        <v>140</v>
      </c>
      <c r="E9" s="122"/>
      <c r="F9" s="122"/>
      <c r="G9" s="122"/>
      <c r="H9" s="122"/>
      <c r="I9" s="134"/>
    </row>
    <row r="10" s="105" customFormat="1" ht="19.9" customHeight="1" spans="1:9">
      <c r="A10" s="115"/>
      <c r="B10" s="160" t="s">
        <v>141</v>
      </c>
      <c r="C10" s="122"/>
      <c r="D10" s="124" t="s">
        <v>142</v>
      </c>
      <c r="E10" s="122"/>
      <c r="F10" s="122"/>
      <c r="G10" s="122"/>
      <c r="H10" s="122"/>
      <c r="I10" s="134"/>
    </row>
    <row r="11" s="105" customFormat="1" ht="19.9" customHeight="1" spans="1:9">
      <c r="A11" s="115"/>
      <c r="B11" s="124" t="s">
        <v>135</v>
      </c>
      <c r="C11" s="122"/>
      <c r="D11" s="124" t="s">
        <v>143</v>
      </c>
      <c r="E11" s="122"/>
      <c r="F11" s="122"/>
      <c r="G11" s="122"/>
      <c r="H11" s="122"/>
      <c r="I11" s="134"/>
    </row>
    <row r="12" s="105" customFormat="1" ht="19.9" customHeight="1" spans="1:9">
      <c r="A12" s="115"/>
      <c r="B12" s="124" t="s">
        <v>137</v>
      </c>
      <c r="C12" s="122"/>
      <c r="D12" s="124" t="s">
        <v>144</v>
      </c>
      <c r="E12" s="122"/>
      <c r="F12" s="122"/>
      <c r="G12" s="122"/>
      <c r="H12" s="122"/>
      <c r="I12" s="134"/>
    </row>
    <row r="13" s="105" customFormat="1" ht="19.9" customHeight="1" spans="1:9">
      <c r="A13" s="115"/>
      <c r="B13" s="124" t="s">
        <v>139</v>
      </c>
      <c r="C13" s="122"/>
      <c r="D13" s="124" t="s">
        <v>145</v>
      </c>
      <c r="E13" s="122"/>
      <c r="F13" s="122"/>
      <c r="G13" s="122"/>
      <c r="H13" s="122"/>
      <c r="I13" s="134"/>
    </row>
    <row r="14" s="105" customFormat="1" ht="19.9" customHeight="1" spans="1:9">
      <c r="A14" s="115"/>
      <c r="B14" s="124" t="s">
        <v>146</v>
      </c>
      <c r="C14" s="122"/>
      <c r="D14" s="124" t="s">
        <v>147</v>
      </c>
      <c r="E14" s="122">
        <v>2114284.6</v>
      </c>
      <c r="F14" s="122">
        <v>2114284.6</v>
      </c>
      <c r="G14" s="122"/>
      <c r="H14" s="122"/>
      <c r="I14" s="134"/>
    </row>
    <row r="15" s="105" customFormat="1" ht="19.9" customHeight="1" spans="1:9">
      <c r="A15" s="115"/>
      <c r="B15" s="124" t="s">
        <v>146</v>
      </c>
      <c r="C15" s="122"/>
      <c r="D15" s="124" t="s">
        <v>148</v>
      </c>
      <c r="E15" s="122"/>
      <c r="F15" s="122"/>
      <c r="G15" s="122"/>
      <c r="H15" s="122"/>
      <c r="I15" s="134"/>
    </row>
    <row r="16" s="105" customFormat="1" ht="19.9" customHeight="1" spans="1:9">
      <c r="A16" s="115"/>
      <c r="B16" s="124" t="s">
        <v>146</v>
      </c>
      <c r="C16" s="122"/>
      <c r="D16" s="124" t="s">
        <v>149</v>
      </c>
      <c r="E16" s="122">
        <v>439544.66</v>
      </c>
      <c r="F16" s="122">
        <v>439544.66</v>
      </c>
      <c r="G16" s="122"/>
      <c r="H16" s="122"/>
      <c r="I16" s="134"/>
    </row>
    <row r="17" s="105" customFormat="1" ht="19.9" customHeight="1" spans="1:9">
      <c r="A17" s="115"/>
      <c r="B17" s="124" t="s">
        <v>146</v>
      </c>
      <c r="C17" s="122"/>
      <c r="D17" s="124" t="s">
        <v>150</v>
      </c>
      <c r="E17" s="122"/>
      <c r="F17" s="122"/>
      <c r="G17" s="122"/>
      <c r="H17" s="122"/>
      <c r="I17" s="134"/>
    </row>
    <row r="18" s="105" customFormat="1" ht="19.9" customHeight="1" spans="1:9">
      <c r="A18" s="115"/>
      <c r="B18" s="124" t="s">
        <v>146</v>
      </c>
      <c r="C18" s="122"/>
      <c r="D18" s="124" t="s">
        <v>151</v>
      </c>
      <c r="E18" s="122"/>
      <c r="F18" s="122"/>
      <c r="G18" s="122"/>
      <c r="H18" s="122"/>
      <c r="I18" s="134"/>
    </row>
    <row r="19" s="105" customFormat="1" ht="19.9" customHeight="1" spans="1:9">
      <c r="A19" s="115"/>
      <c r="B19" s="124" t="s">
        <v>146</v>
      </c>
      <c r="C19" s="122"/>
      <c r="D19" s="124" t="s">
        <v>152</v>
      </c>
      <c r="E19" s="122"/>
      <c r="F19" s="122"/>
      <c r="G19" s="122"/>
      <c r="H19" s="122"/>
      <c r="I19" s="134"/>
    </row>
    <row r="20" s="105" customFormat="1" ht="19.9" customHeight="1" spans="1:9">
      <c r="A20" s="115"/>
      <c r="B20" s="124" t="s">
        <v>146</v>
      </c>
      <c r="C20" s="122"/>
      <c r="D20" s="124" t="s">
        <v>153</v>
      </c>
      <c r="E20" s="122"/>
      <c r="F20" s="122"/>
      <c r="G20" s="122"/>
      <c r="H20" s="122"/>
      <c r="I20" s="134"/>
    </row>
    <row r="21" s="105" customFormat="1" ht="19.9" customHeight="1" spans="1:9">
      <c r="A21" s="115"/>
      <c r="B21" s="124" t="s">
        <v>146</v>
      </c>
      <c r="C21" s="122"/>
      <c r="D21" s="124" t="s">
        <v>154</v>
      </c>
      <c r="E21" s="122"/>
      <c r="F21" s="122"/>
      <c r="G21" s="122"/>
      <c r="H21" s="122"/>
      <c r="I21" s="134"/>
    </row>
    <row r="22" s="105" customFormat="1" ht="19.9" customHeight="1" spans="1:9">
      <c r="A22" s="115"/>
      <c r="B22" s="124" t="s">
        <v>146</v>
      </c>
      <c r="C22" s="122"/>
      <c r="D22" s="124" t="s">
        <v>155</v>
      </c>
      <c r="E22" s="122"/>
      <c r="F22" s="122"/>
      <c r="G22" s="122"/>
      <c r="H22" s="122"/>
      <c r="I22" s="134"/>
    </row>
    <row r="23" s="105" customFormat="1" ht="19.9" customHeight="1" spans="1:9">
      <c r="A23" s="115"/>
      <c r="B23" s="124" t="s">
        <v>146</v>
      </c>
      <c r="C23" s="122"/>
      <c r="D23" s="124" t="s">
        <v>156</v>
      </c>
      <c r="E23" s="122"/>
      <c r="F23" s="122"/>
      <c r="G23" s="122"/>
      <c r="H23" s="122"/>
      <c r="I23" s="134"/>
    </row>
    <row r="24" s="105" customFormat="1" ht="19.9" customHeight="1" spans="1:9">
      <c r="A24" s="115"/>
      <c r="B24" s="124" t="s">
        <v>146</v>
      </c>
      <c r="C24" s="122"/>
      <c r="D24" s="124" t="s">
        <v>157</v>
      </c>
      <c r="E24" s="122"/>
      <c r="F24" s="122"/>
      <c r="G24" s="122"/>
      <c r="H24" s="122"/>
      <c r="I24" s="134"/>
    </row>
    <row r="25" s="105" customFormat="1" ht="19.9" customHeight="1" spans="1:9">
      <c r="A25" s="115"/>
      <c r="B25" s="124" t="s">
        <v>146</v>
      </c>
      <c r="C25" s="122"/>
      <c r="D25" s="124" t="s">
        <v>158</v>
      </c>
      <c r="E25" s="122"/>
      <c r="F25" s="122"/>
      <c r="G25" s="122"/>
      <c r="H25" s="122"/>
      <c r="I25" s="134"/>
    </row>
    <row r="26" s="105" customFormat="1" ht="19.9" customHeight="1" spans="1:9">
      <c r="A26" s="115"/>
      <c r="B26" s="124" t="s">
        <v>146</v>
      </c>
      <c r="C26" s="122"/>
      <c r="D26" s="124" t="s">
        <v>159</v>
      </c>
      <c r="E26" s="122">
        <v>425618.16</v>
      </c>
      <c r="F26" s="122">
        <v>425618.16</v>
      </c>
      <c r="G26" s="122"/>
      <c r="H26" s="122"/>
      <c r="I26" s="134"/>
    </row>
    <row r="27" s="105" customFormat="1" ht="19.9" customHeight="1" spans="1:9">
      <c r="A27" s="115"/>
      <c r="B27" s="124" t="s">
        <v>146</v>
      </c>
      <c r="C27" s="122"/>
      <c r="D27" s="124" t="s">
        <v>160</v>
      </c>
      <c r="E27" s="122"/>
      <c r="F27" s="122"/>
      <c r="G27" s="122"/>
      <c r="H27" s="122"/>
      <c r="I27" s="134"/>
    </row>
    <row r="28" s="105" customFormat="1" ht="19.9" customHeight="1" spans="1:9">
      <c r="A28" s="115"/>
      <c r="B28" s="124" t="s">
        <v>146</v>
      </c>
      <c r="C28" s="122"/>
      <c r="D28" s="124" t="s">
        <v>161</v>
      </c>
      <c r="E28" s="122"/>
      <c r="F28" s="122"/>
      <c r="G28" s="122"/>
      <c r="H28" s="122"/>
      <c r="I28" s="134"/>
    </row>
    <row r="29" s="105" customFormat="1" ht="19.9" customHeight="1" spans="1:9">
      <c r="A29" s="115"/>
      <c r="B29" s="124" t="s">
        <v>146</v>
      </c>
      <c r="C29" s="122"/>
      <c r="D29" s="124" t="s">
        <v>162</v>
      </c>
      <c r="E29" s="122"/>
      <c r="F29" s="122"/>
      <c r="G29" s="122"/>
      <c r="H29" s="122"/>
      <c r="I29" s="134"/>
    </row>
    <row r="30" s="105" customFormat="1" ht="19.9" customHeight="1" spans="1:9">
      <c r="A30" s="115"/>
      <c r="B30" s="124" t="s">
        <v>146</v>
      </c>
      <c r="C30" s="122"/>
      <c r="D30" s="124" t="s">
        <v>163</v>
      </c>
      <c r="E30" s="122"/>
      <c r="F30" s="122"/>
      <c r="G30" s="122"/>
      <c r="H30" s="122"/>
      <c r="I30" s="134"/>
    </row>
    <row r="31" s="105" customFormat="1" ht="19.9" customHeight="1" spans="1:9">
      <c r="A31" s="115"/>
      <c r="B31" s="124" t="s">
        <v>146</v>
      </c>
      <c r="C31" s="122"/>
      <c r="D31" s="124" t="s">
        <v>164</v>
      </c>
      <c r="E31" s="122"/>
      <c r="F31" s="122"/>
      <c r="G31" s="122"/>
      <c r="H31" s="122"/>
      <c r="I31" s="134"/>
    </row>
    <row r="32" s="105" customFormat="1" ht="19.9" customHeight="1" spans="1:9">
      <c r="A32" s="115"/>
      <c r="B32" s="124" t="s">
        <v>146</v>
      </c>
      <c r="C32" s="122"/>
      <c r="D32" s="124" t="s">
        <v>165</v>
      </c>
      <c r="E32" s="122"/>
      <c r="F32" s="122"/>
      <c r="G32" s="122"/>
      <c r="H32" s="122"/>
      <c r="I32" s="134"/>
    </row>
    <row r="33" s="105" customFormat="1" ht="19.9" customHeight="1" spans="1:9">
      <c r="A33" s="115"/>
      <c r="B33" s="124" t="s">
        <v>146</v>
      </c>
      <c r="C33" s="122"/>
      <c r="D33" s="124" t="s">
        <v>166</v>
      </c>
      <c r="E33" s="122"/>
      <c r="F33" s="122"/>
      <c r="G33" s="122"/>
      <c r="H33" s="122"/>
      <c r="I33" s="134"/>
    </row>
    <row r="34" s="105" customFormat="1" ht="19.9" customHeight="1" spans="1:9">
      <c r="A34" s="115"/>
      <c r="B34" s="124" t="s">
        <v>146</v>
      </c>
      <c r="C34" s="122"/>
      <c r="D34" s="124" t="s">
        <v>167</v>
      </c>
      <c r="E34" s="122"/>
      <c r="F34" s="122"/>
      <c r="G34" s="122"/>
      <c r="H34" s="122"/>
      <c r="I34" s="134"/>
    </row>
    <row r="35" s="105" customFormat="1" ht="8.5" customHeight="1" spans="1:9">
      <c r="A35" s="161"/>
      <c r="B35" s="161"/>
      <c r="C35" s="161"/>
      <c r="D35" s="117"/>
      <c r="E35" s="161"/>
      <c r="F35" s="161"/>
      <c r="G35" s="161"/>
      <c r="H35" s="161"/>
      <c r="I35" s="12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AN38"/>
  <sheetViews>
    <sheetView topLeftCell="B1" workbookViewId="0">
      <pane ySplit="6" topLeftCell="A8" activePane="bottomLeft" state="frozen"/>
      <selection/>
      <selection pane="bottomLeft" activeCell="I19" sqref="I19"/>
    </sheetView>
  </sheetViews>
  <sheetFormatPr defaultColWidth="10" defaultRowHeight="13.5"/>
  <cols>
    <col min="1" max="1" width="1.53333333333333" style="86" customWidth="1"/>
    <col min="2" max="3" width="5.875" style="86" customWidth="1"/>
    <col min="4" max="4" width="11.625" style="86" customWidth="1"/>
    <col min="5" max="5" width="29.625" style="86" customWidth="1"/>
    <col min="6" max="9" width="15.375" style="86" customWidth="1"/>
    <col min="10" max="10" width="12.875" style="86" customWidth="1"/>
    <col min="11" max="13" width="5.875" style="86" customWidth="1"/>
    <col min="14" max="16" width="7.25" style="86" customWidth="1"/>
    <col min="17" max="23" width="5.875" style="86" customWidth="1"/>
    <col min="24" max="26" width="7.25" style="86" customWidth="1"/>
    <col min="27" max="33" width="5.875" style="86" customWidth="1"/>
    <col min="34" max="39" width="7.25" style="86" customWidth="1"/>
    <col min="40" max="40" width="1.53333333333333" style="86" customWidth="1"/>
    <col min="41" max="42" width="9.76666666666667" style="86" customWidth="1"/>
    <col min="43" max="16384" width="10" style="86"/>
  </cols>
  <sheetData>
    <row r="1" ht="25" customHeight="1" spans="1:40">
      <c r="A1" s="138"/>
      <c r="B1" s="18"/>
      <c r="C1" s="18"/>
      <c r="D1" s="139"/>
      <c r="E1" s="139"/>
      <c r="F1" s="87"/>
      <c r="G1" s="87"/>
      <c r="H1" s="87"/>
      <c r="I1" s="139"/>
      <c r="J1" s="139"/>
      <c r="K1" s="87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40" t="s">
        <v>168</v>
      </c>
      <c r="AN1" s="141"/>
    </row>
    <row r="2" ht="22.8" customHeight="1" spans="1:40">
      <c r="A2" s="87"/>
      <c r="B2" s="91" t="s">
        <v>169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41"/>
    </row>
    <row r="3" ht="19.55" customHeight="1" spans="1:40">
      <c r="A3" s="92"/>
      <c r="B3" s="93" t="s">
        <v>5</v>
      </c>
      <c r="C3" s="93"/>
      <c r="D3" s="93"/>
      <c r="E3" s="93"/>
      <c r="F3" s="142"/>
      <c r="G3" s="92"/>
      <c r="H3" s="143"/>
      <c r="I3" s="142"/>
      <c r="J3" s="142"/>
      <c r="K3" s="144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3" t="s">
        <v>6</v>
      </c>
      <c r="AM3" s="143"/>
      <c r="AN3" s="145"/>
    </row>
    <row r="4" ht="24.4" customHeight="1" spans="1:40">
      <c r="A4" s="90"/>
      <c r="B4" s="84" t="s">
        <v>9</v>
      </c>
      <c r="C4" s="84"/>
      <c r="D4" s="84"/>
      <c r="E4" s="84"/>
      <c r="F4" s="84" t="s">
        <v>170</v>
      </c>
      <c r="G4" s="84" t="s">
        <v>171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172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173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46"/>
    </row>
    <row r="5" ht="24.4" customHeight="1" spans="1:40">
      <c r="A5" s="90"/>
      <c r="B5" s="84" t="s">
        <v>82</v>
      </c>
      <c r="C5" s="84"/>
      <c r="D5" s="84" t="s">
        <v>71</v>
      </c>
      <c r="E5" s="84" t="s">
        <v>72</v>
      </c>
      <c r="F5" s="84"/>
      <c r="G5" s="84" t="s">
        <v>60</v>
      </c>
      <c r="H5" s="84" t="s">
        <v>174</v>
      </c>
      <c r="I5" s="84"/>
      <c r="J5" s="84"/>
      <c r="K5" s="84" t="s">
        <v>175</v>
      </c>
      <c r="L5" s="84"/>
      <c r="M5" s="84"/>
      <c r="N5" s="84" t="s">
        <v>176</v>
      </c>
      <c r="O5" s="84"/>
      <c r="P5" s="84"/>
      <c r="Q5" s="84" t="s">
        <v>60</v>
      </c>
      <c r="R5" s="84" t="s">
        <v>174</v>
      </c>
      <c r="S5" s="84"/>
      <c r="T5" s="84"/>
      <c r="U5" s="84" t="s">
        <v>175</v>
      </c>
      <c r="V5" s="84"/>
      <c r="W5" s="84"/>
      <c r="X5" s="84" t="s">
        <v>176</v>
      </c>
      <c r="Y5" s="84"/>
      <c r="Z5" s="84"/>
      <c r="AA5" s="84" t="s">
        <v>60</v>
      </c>
      <c r="AB5" s="84" t="s">
        <v>174</v>
      </c>
      <c r="AC5" s="84"/>
      <c r="AD5" s="84"/>
      <c r="AE5" s="84" t="s">
        <v>175</v>
      </c>
      <c r="AF5" s="84"/>
      <c r="AG5" s="84"/>
      <c r="AH5" s="84" t="s">
        <v>176</v>
      </c>
      <c r="AI5" s="84"/>
      <c r="AJ5" s="84"/>
      <c r="AK5" s="84" t="s">
        <v>177</v>
      </c>
      <c r="AL5" s="84"/>
      <c r="AM5" s="84"/>
      <c r="AN5" s="146"/>
    </row>
    <row r="6" ht="39" customHeight="1" spans="1:40">
      <c r="A6" s="88"/>
      <c r="B6" s="84" t="s">
        <v>83</v>
      </c>
      <c r="C6" s="84" t="s">
        <v>84</v>
      </c>
      <c r="D6" s="84"/>
      <c r="E6" s="84"/>
      <c r="F6" s="84"/>
      <c r="G6" s="84"/>
      <c r="H6" s="84" t="s">
        <v>178</v>
      </c>
      <c r="I6" s="84" t="s">
        <v>78</v>
      </c>
      <c r="J6" s="84" t="s">
        <v>79</v>
      </c>
      <c r="K6" s="84" t="s">
        <v>178</v>
      </c>
      <c r="L6" s="84" t="s">
        <v>78</v>
      </c>
      <c r="M6" s="84" t="s">
        <v>79</v>
      </c>
      <c r="N6" s="84" t="s">
        <v>178</v>
      </c>
      <c r="O6" s="84" t="s">
        <v>179</v>
      </c>
      <c r="P6" s="84" t="s">
        <v>180</v>
      </c>
      <c r="Q6" s="84"/>
      <c r="R6" s="84" t="s">
        <v>178</v>
      </c>
      <c r="S6" s="84" t="s">
        <v>78</v>
      </c>
      <c r="T6" s="84" t="s">
        <v>79</v>
      </c>
      <c r="U6" s="84" t="s">
        <v>178</v>
      </c>
      <c r="V6" s="84" t="s">
        <v>78</v>
      </c>
      <c r="W6" s="84" t="s">
        <v>79</v>
      </c>
      <c r="X6" s="84" t="s">
        <v>178</v>
      </c>
      <c r="Y6" s="84" t="s">
        <v>179</v>
      </c>
      <c r="Z6" s="84" t="s">
        <v>180</v>
      </c>
      <c r="AA6" s="84"/>
      <c r="AB6" s="84" t="s">
        <v>178</v>
      </c>
      <c r="AC6" s="84" t="s">
        <v>78</v>
      </c>
      <c r="AD6" s="84" t="s">
        <v>79</v>
      </c>
      <c r="AE6" s="84" t="s">
        <v>178</v>
      </c>
      <c r="AF6" s="84" t="s">
        <v>78</v>
      </c>
      <c r="AG6" s="84" t="s">
        <v>79</v>
      </c>
      <c r="AH6" s="84" t="s">
        <v>178</v>
      </c>
      <c r="AI6" s="84" t="s">
        <v>179</v>
      </c>
      <c r="AJ6" s="84" t="s">
        <v>180</v>
      </c>
      <c r="AK6" s="84" t="s">
        <v>178</v>
      </c>
      <c r="AL6" s="84" t="s">
        <v>179</v>
      </c>
      <c r="AM6" s="84" t="s">
        <v>180</v>
      </c>
      <c r="AN6" s="146"/>
    </row>
    <row r="7" ht="22.8" customHeight="1" spans="1:40">
      <c r="A7" s="90"/>
      <c r="B7" s="71"/>
      <c r="C7" s="71"/>
      <c r="D7" s="71"/>
      <c r="E7" s="71" t="s">
        <v>73</v>
      </c>
      <c r="F7" s="76">
        <f>G7</f>
        <v>7934102.92</v>
      </c>
      <c r="G7" s="76">
        <f>H7</f>
        <v>7934102.92</v>
      </c>
      <c r="H7" s="76">
        <f>I7+J7</f>
        <v>7934102.92</v>
      </c>
      <c r="I7" s="76">
        <f>I8+I19+I34</f>
        <v>7604102.92</v>
      </c>
      <c r="J7" s="76">
        <f>SUM(J8:J37)</f>
        <v>330000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146"/>
    </row>
    <row r="8" ht="27" customHeight="1" spans="1:40">
      <c r="A8" s="90"/>
      <c r="B8" s="71">
        <v>301</v>
      </c>
      <c r="C8" s="71"/>
      <c r="D8" s="79">
        <v>119</v>
      </c>
      <c r="E8" s="147" t="s">
        <v>181</v>
      </c>
      <c r="F8" s="76">
        <f t="shared" ref="F8:F37" si="0">G8</f>
        <v>4792467.19</v>
      </c>
      <c r="G8" s="76">
        <f t="shared" ref="G8:G37" si="1">H8</f>
        <v>4792467.19</v>
      </c>
      <c r="H8" s="76">
        <f t="shared" ref="H8:H37" si="2">I8+J8</f>
        <v>4792467.19</v>
      </c>
      <c r="I8" s="76">
        <f>SUM(I9:I18)</f>
        <v>4792467.19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46"/>
    </row>
    <row r="9" ht="22.8" customHeight="1" spans="1:40">
      <c r="A9" s="90"/>
      <c r="B9" s="71">
        <v>301</v>
      </c>
      <c r="C9" s="175" t="s">
        <v>90</v>
      </c>
      <c r="D9" s="79">
        <v>119</v>
      </c>
      <c r="E9" s="148" t="s">
        <v>182</v>
      </c>
      <c r="F9" s="76">
        <f t="shared" si="0"/>
        <v>1276536</v>
      </c>
      <c r="G9" s="76">
        <f t="shared" si="1"/>
        <v>1276536</v>
      </c>
      <c r="H9" s="76">
        <f t="shared" si="2"/>
        <v>1276536</v>
      </c>
      <c r="I9" s="76">
        <v>1276536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146"/>
    </row>
    <row r="10" ht="22.8" customHeight="1" spans="1:40">
      <c r="A10" s="90"/>
      <c r="B10" s="71">
        <v>301</v>
      </c>
      <c r="C10" s="175" t="s">
        <v>93</v>
      </c>
      <c r="D10" s="79">
        <v>119</v>
      </c>
      <c r="E10" s="148" t="s">
        <v>183</v>
      </c>
      <c r="F10" s="76">
        <f t="shared" si="0"/>
        <v>667359.6</v>
      </c>
      <c r="G10" s="76">
        <f t="shared" si="1"/>
        <v>667359.6</v>
      </c>
      <c r="H10" s="76">
        <f t="shared" si="2"/>
        <v>667359.6</v>
      </c>
      <c r="I10" s="76">
        <v>667359.6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146"/>
    </row>
    <row r="11" ht="22.8" customHeight="1" spans="1:40">
      <c r="A11" s="90"/>
      <c r="B11" s="71">
        <v>301</v>
      </c>
      <c r="C11" s="175" t="s">
        <v>87</v>
      </c>
      <c r="D11" s="79">
        <v>119</v>
      </c>
      <c r="E11" s="148" t="s">
        <v>184</v>
      </c>
      <c r="F11" s="76">
        <f t="shared" si="0"/>
        <v>886290</v>
      </c>
      <c r="G11" s="76">
        <f t="shared" si="1"/>
        <v>886290</v>
      </c>
      <c r="H11" s="76">
        <f t="shared" si="2"/>
        <v>886290</v>
      </c>
      <c r="I11" s="76">
        <v>886290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146"/>
    </row>
    <row r="12" ht="22.8" customHeight="1" spans="1:40">
      <c r="A12" s="90"/>
      <c r="B12" s="71">
        <v>301</v>
      </c>
      <c r="C12" s="175" t="s">
        <v>185</v>
      </c>
      <c r="D12" s="79">
        <v>119</v>
      </c>
      <c r="E12" s="148" t="s">
        <v>186</v>
      </c>
      <c r="F12" s="76">
        <f t="shared" si="0"/>
        <v>479300</v>
      </c>
      <c r="G12" s="76">
        <f t="shared" si="1"/>
        <v>479300</v>
      </c>
      <c r="H12" s="76">
        <f t="shared" si="2"/>
        <v>479300</v>
      </c>
      <c r="I12" s="76">
        <v>479300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146"/>
    </row>
    <row r="13" ht="22.8" customHeight="1" spans="1:40">
      <c r="A13" s="90"/>
      <c r="B13" s="71">
        <v>301</v>
      </c>
      <c r="C13" s="175" t="s">
        <v>187</v>
      </c>
      <c r="D13" s="79">
        <v>119</v>
      </c>
      <c r="E13" s="148" t="s">
        <v>188</v>
      </c>
      <c r="F13" s="76">
        <f t="shared" si="0"/>
        <v>528039.62</v>
      </c>
      <c r="G13" s="76">
        <f t="shared" si="1"/>
        <v>528039.62</v>
      </c>
      <c r="H13" s="76">
        <f t="shared" si="2"/>
        <v>528039.62</v>
      </c>
      <c r="I13" s="76">
        <v>528039.62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146"/>
    </row>
    <row r="14" ht="22.8" customHeight="1" spans="1:40">
      <c r="A14" s="90"/>
      <c r="B14" s="71">
        <v>301</v>
      </c>
      <c r="C14" s="71">
        <v>10</v>
      </c>
      <c r="D14" s="79">
        <v>119</v>
      </c>
      <c r="E14" s="148" t="s">
        <v>189</v>
      </c>
      <c r="F14" s="76">
        <f t="shared" si="0"/>
        <v>269021.65</v>
      </c>
      <c r="G14" s="76">
        <f t="shared" si="1"/>
        <v>269021.65</v>
      </c>
      <c r="H14" s="76">
        <f t="shared" si="2"/>
        <v>269021.65</v>
      </c>
      <c r="I14" s="76">
        <v>269021.65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146"/>
    </row>
    <row r="15" ht="22.8" customHeight="1" spans="1:40">
      <c r="A15" s="90"/>
      <c r="B15" s="71">
        <v>301</v>
      </c>
      <c r="C15" s="71">
        <v>11</v>
      </c>
      <c r="D15" s="79">
        <v>119</v>
      </c>
      <c r="E15" s="148" t="s">
        <v>190</v>
      </c>
      <c r="F15" s="76">
        <f t="shared" si="0"/>
        <v>59494.86</v>
      </c>
      <c r="G15" s="76">
        <f t="shared" si="1"/>
        <v>59494.86</v>
      </c>
      <c r="H15" s="76">
        <f t="shared" si="2"/>
        <v>59494.86</v>
      </c>
      <c r="I15" s="76">
        <v>59494.86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146"/>
    </row>
    <row r="16" ht="22.8" customHeight="1" spans="1:40">
      <c r="A16" s="90"/>
      <c r="B16" s="71">
        <v>301</v>
      </c>
      <c r="C16" s="71">
        <v>12</v>
      </c>
      <c r="D16" s="79">
        <v>119</v>
      </c>
      <c r="E16" s="148" t="s">
        <v>191</v>
      </c>
      <c r="F16" s="76">
        <f t="shared" si="0"/>
        <v>16505.3</v>
      </c>
      <c r="G16" s="76">
        <f t="shared" si="1"/>
        <v>16505.3</v>
      </c>
      <c r="H16" s="76">
        <f t="shared" si="2"/>
        <v>16505.3</v>
      </c>
      <c r="I16" s="76">
        <v>16505.3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146"/>
    </row>
    <row r="17" ht="22.8" customHeight="1" spans="1:40">
      <c r="A17" s="90"/>
      <c r="B17" s="71">
        <v>301</v>
      </c>
      <c r="C17" s="71">
        <v>13</v>
      </c>
      <c r="D17" s="79">
        <v>119</v>
      </c>
      <c r="E17" s="148" t="s">
        <v>127</v>
      </c>
      <c r="F17" s="76">
        <f t="shared" si="0"/>
        <v>425618.16</v>
      </c>
      <c r="G17" s="76">
        <f t="shared" si="1"/>
        <v>425618.16</v>
      </c>
      <c r="H17" s="76">
        <f t="shared" si="2"/>
        <v>425618.16</v>
      </c>
      <c r="I17" s="76">
        <v>425618.16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146"/>
    </row>
    <row r="18" ht="22.8" customHeight="1" spans="1:40">
      <c r="A18" s="90"/>
      <c r="B18" s="71">
        <v>301</v>
      </c>
      <c r="C18" s="71">
        <v>99</v>
      </c>
      <c r="D18" s="79">
        <v>119</v>
      </c>
      <c r="E18" s="148" t="s">
        <v>192</v>
      </c>
      <c r="F18" s="76">
        <f t="shared" si="0"/>
        <v>184302</v>
      </c>
      <c r="G18" s="76">
        <f t="shared" si="1"/>
        <v>184302</v>
      </c>
      <c r="H18" s="76">
        <f t="shared" si="2"/>
        <v>184302</v>
      </c>
      <c r="I18" s="76">
        <v>184302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146"/>
    </row>
    <row r="19" ht="22.8" customHeight="1" spans="1:40">
      <c r="A19" s="90"/>
      <c r="B19" s="71">
        <v>302</v>
      </c>
      <c r="C19" s="71"/>
      <c r="D19" s="79">
        <v>119</v>
      </c>
      <c r="E19" s="147" t="s">
        <v>193</v>
      </c>
      <c r="F19" s="76">
        <f t="shared" si="0"/>
        <v>1265765.14</v>
      </c>
      <c r="G19" s="76">
        <f t="shared" si="1"/>
        <v>1265765.14</v>
      </c>
      <c r="H19" s="76">
        <f t="shared" si="2"/>
        <v>1265765.14</v>
      </c>
      <c r="I19" s="76">
        <f>SUM(I20:I33)</f>
        <v>1265765.14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146"/>
    </row>
    <row r="20" ht="22.8" customHeight="1" spans="1:40">
      <c r="A20" s="90"/>
      <c r="B20" s="71">
        <v>302</v>
      </c>
      <c r="C20" s="175" t="s">
        <v>90</v>
      </c>
      <c r="D20" s="79">
        <v>119</v>
      </c>
      <c r="E20" s="148" t="s">
        <v>194</v>
      </c>
      <c r="F20" s="76">
        <f t="shared" si="0"/>
        <v>19086</v>
      </c>
      <c r="G20" s="76">
        <f t="shared" si="1"/>
        <v>19086</v>
      </c>
      <c r="H20" s="76">
        <f t="shared" si="2"/>
        <v>19086</v>
      </c>
      <c r="I20" s="76">
        <v>19086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146"/>
    </row>
    <row r="21" ht="22.8" customHeight="1" spans="1:40">
      <c r="A21" s="90"/>
      <c r="B21" s="71">
        <v>302</v>
      </c>
      <c r="C21" s="175" t="s">
        <v>195</v>
      </c>
      <c r="D21" s="79">
        <v>119</v>
      </c>
      <c r="E21" s="148" t="s">
        <v>196</v>
      </c>
      <c r="F21" s="76">
        <f t="shared" si="0"/>
        <v>1000</v>
      </c>
      <c r="G21" s="76">
        <f t="shared" si="1"/>
        <v>1000</v>
      </c>
      <c r="H21" s="76">
        <f t="shared" si="2"/>
        <v>1000</v>
      </c>
      <c r="I21" s="76">
        <v>1000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146"/>
    </row>
    <row r="22" ht="22.8" customHeight="1" spans="1:40">
      <c r="A22" s="90"/>
      <c r="B22" s="71">
        <v>302</v>
      </c>
      <c r="C22" s="175" t="s">
        <v>96</v>
      </c>
      <c r="D22" s="79">
        <v>119</v>
      </c>
      <c r="E22" s="148" t="s">
        <v>197</v>
      </c>
      <c r="F22" s="76">
        <f t="shared" si="0"/>
        <v>8880</v>
      </c>
      <c r="G22" s="76">
        <f t="shared" si="1"/>
        <v>8880</v>
      </c>
      <c r="H22" s="76">
        <f t="shared" si="2"/>
        <v>8880</v>
      </c>
      <c r="I22" s="76">
        <v>8880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146"/>
    </row>
    <row r="23" ht="22.8" customHeight="1" spans="1:40">
      <c r="A23" s="90"/>
      <c r="B23" s="71">
        <v>302</v>
      </c>
      <c r="C23" s="175" t="s">
        <v>198</v>
      </c>
      <c r="D23" s="79">
        <v>119</v>
      </c>
      <c r="E23" s="148" t="s">
        <v>199</v>
      </c>
      <c r="F23" s="76">
        <f t="shared" si="0"/>
        <v>17210</v>
      </c>
      <c r="G23" s="76">
        <f t="shared" si="1"/>
        <v>17210</v>
      </c>
      <c r="H23" s="76">
        <f t="shared" si="2"/>
        <v>17210</v>
      </c>
      <c r="I23" s="76">
        <v>17210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146"/>
    </row>
    <row r="24" ht="22.8" customHeight="1" spans="1:40">
      <c r="A24" s="90"/>
      <c r="B24" s="71">
        <v>302</v>
      </c>
      <c r="C24" s="175" t="s">
        <v>185</v>
      </c>
      <c r="D24" s="79">
        <v>119</v>
      </c>
      <c r="E24" s="148" t="s">
        <v>200</v>
      </c>
      <c r="F24" s="76">
        <f t="shared" si="0"/>
        <v>62504</v>
      </c>
      <c r="G24" s="76">
        <f t="shared" si="1"/>
        <v>62504</v>
      </c>
      <c r="H24" s="76">
        <f t="shared" si="2"/>
        <v>62504</v>
      </c>
      <c r="I24" s="76">
        <v>62504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146"/>
    </row>
    <row r="25" ht="22.8" customHeight="1" spans="1:40">
      <c r="A25" s="90"/>
      <c r="B25" s="71">
        <v>302</v>
      </c>
      <c r="C25" s="71">
        <v>11</v>
      </c>
      <c r="D25" s="79">
        <v>119</v>
      </c>
      <c r="E25" s="148" t="s">
        <v>201</v>
      </c>
      <c r="F25" s="76">
        <f t="shared" si="0"/>
        <v>137340</v>
      </c>
      <c r="G25" s="76">
        <f t="shared" si="1"/>
        <v>137340</v>
      </c>
      <c r="H25" s="76">
        <f t="shared" si="2"/>
        <v>137340</v>
      </c>
      <c r="I25" s="76">
        <v>137340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146"/>
    </row>
    <row r="26" ht="22.8" customHeight="1" spans="1:40">
      <c r="A26" s="90"/>
      <c r="B26" s="71">
        <v>302</v>
      </c>
      <c r="C26" s="71">
        <v>13</v>
      </c>
      <c r="D26" s="79">
        <v>119</v>
      </c>
      <c r="E26" s="148" t="s">
        <v>202</v>
      </c>
      <c r="F26" s="76">
        <f t="shared" si="0"/>
        <v>30000</v>
      </c>
      <c r="G26" s="76">
        <f t="shared" si="1"/>
        <v>30000</v>
      </c>
      <c r="H26" s="76">
        <f t="shared" si="2"/>
        <v>30000</v>
      </c>
      <c r="I26" s="76"/>
      <c r="J26" s="76">
        <v>30000</v>
      </c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146"/>
    </row>
    <row r="27" ht="22.8" customHeight="1" spans="1:40">
      <c r="A27" s="90"/>
      <c r="B27" s="71">
        <v>302</v>
      </c>
      <c r="C27" s="71">
        <v>17</v>
      </c>
      <c r="D27" s="79">
        <v>119</v>
      </c>
      <c r="E27" s="148" t="s">
        <v>203</v>
      </c>
      <c r="F27" s="76">
        <f t="shared" si="0"/>
        <v>452517</v>
      </c>
      <c r="G27" s="76">
        <f t="shared" si="1"/>
        <v>452517</v>
      </c>
      <c r="H27" s="76">
        <f t="shared" si="2"/>
        <v>452517</v>
      </c>
      <c r="I27" s="76">
        <v>452517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146"/>
    </row>
    <row r="28" ht="22.8" customHeight="1" spans="1:40">
      <c r="A28" s="90"/>
      <c r="B28" s="71">
        <v>302</v>
      </c>
      <c r="C28" s="71">
        <v>26</v>
      </c>
      <c r="D28" s="79">
        <v>119</v>
      </c>
      <c r="E28" s="148" t="s">
        <v>204</v>
      </c>
      <c r="F28" s="76">
        <f t="shared" si="0"/>
        <v>100000</v>
      </c>
      <c r="G28" s="76">
        <f t="shared" si="1"/>
        <v>100000</v>
      </c>
      <c r="H28" s="76">
        <f t="shared" si="2"/>
        <v>100000</v>
      </c>
      <c r="I28" s="76"/>
      <c r="J28" s="76">
        <v>100000</v>
      </c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146"/>
    </row>
    <row r="29" ht="22.8" customHeight="1" spans="1:40">
      <c r="A29" s="90"/>
      <c r="B29" s="71">
        <v>302</v>
      </c>
      <c r="C29" s="71">
        <v>27</v>
      </c>
      <c r="D29" s="79">
        <v>119</v>
      </c>
      <c r="E29" s="148" t="s">
        <v>205</v>
      </c>
      <c r="F29" s="76">
        <f t="shared" si="0"/>
        <v>18000</v>
      </c>
      <c r="G29" s="76">
        <f t="shared" si="1"/>
        <v>18000</v>
      </c>
      <c r="H29" s="76">
        <f t="shared" si="2"/>
        <v>18000</v>
      </c>
      <c r="I29" s="76">
        <v>18000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146"/>
    </row>
    <row r="30" ht="22.8" customHeight="1" spans="1:40">
      <c r="A30" s="90"/>
      <c r="B30" s="71">
        <v>302</v>
      </c>
      <c r="C30" s="71">
        <v>28</v>
      </c>
      <c r="D30" s="79">
        <v>119</v>
      </c>
      <c r="E30" s="148" t="s">
        <v>206</v>
      </c>
      <c r="F30" s="76">
        <f t="shared" si="0"/>
        <v>71175.53</v>
      </c>
      <c r="G30" s="76">
        <f t="shared" si="1"/>
        <v>71175.53</v>
      </c>
      <c r="H30" s="76">
        <f t="shared" si="2"/>
        <v>71175.53</v>
      </c>
      <c r="I30" s="76">
        <v>71175.53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146"/>
    </row>
    <row r="31" ht="22.8" customHeight="1" spans="1:40">
      <c r="A31" s="90"/>
      <c r="B31" s="71">
        <v>302</v>
      </c>
      <c r="C31" s="71">
        <v>31</v>
      </c>
      <c r="D31" s="79">
        <v>119</v>
      </c>
      <c r="E31" s="148" t="s">
        <v>207</v>
      </c>
      <c r="F31" s="76">
        <f t="shared" si="0"/>
        <v>73710</v>
      </c>
      <c r="G31" s="76">
        <f t="shared" si="1"/>
        <v>73710</v>
      </c>
      <c r="H31" s="76">
        <f t="shared" si="2"/>
        <v>73710</v>
      </c>
      <c r="I31" s="76">
        <v>73710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146"/>
    </row>
    <row r="32" ht="22.8" customHeight="1" spans="1:40">
      <c r="A32" s="90"/>
      <c r="B32" s="71">
        <v>302</v>
      </c>
      <c r="C32" s="71">
        <v>39</v>
      </c>
      <c r="D32" s="79">
        <v>119</v>
      </c>
      <c r="E32" s="148" t="s">
        <v>208</v>
      </c>
      <c r="F32" s="76">
        <f t="shared" si="0"/>
        <v>153600</v>
      </c>
      <c r="G32" s="76">
        <f t="shared" si="1"/>
        <v>153600</v>
      </c>
      <c r="H32" s="76">
        <f t="shared" si="2"/>
        <v>153600</v>
      </c>
      <c r="I32" s="76">
        <v>153600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146"/>
    </row>
    <row r="33" ht="22.8" customHeight="1" spans="1:40">
      <c r="A33" s="90"/>
      <c r="B33" s="71">
        <v>302</v>
      </c>
      <c r="C33" s="71">
        <v>99</v>
      </c>
      <c r="D33" s="79">
        <v>119</v>
      </c>
      <c r="E33" s="148" t="s">
        <v>209</v>
      </c>
      <c r="F33" s="76">
        <f t="shared" si="0"/>
        <v>450742.61</v>
      </c>
      <c r="G33" s="76">
        <f t="shared" si="1"/>
        <v>450742.61</v>
      </c>
      <c r="H33" s="76">
        <f t="shared" si="2"/>
        <v>450742.61</v>
      </c>
      <c r="I33" s="76">
        <v>250742.61</v>
      </c>
      <c r="J33" s="76">
        <v>200000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146"/>
    </row>
    <row r="34" ht="22.8" customHeight="1" spans="1:40">
      <c r="A34" s="90"/>
      <c r="B34" s="71">
        <v>303</v>
      </c>
      <c r="C34" s="71"/>
      <c r="D34" s="79">
        <v>119</v>
      </c>
      <c r="E34" s="147" t="s">
        <v>210</v>
      </c>
      <c r="F34" s="76">
        <f t="shared" si="0"/>
        <v>1545870.59</v>
      </c>
      <c r="G34" s="76">
        <f t="shared" si="1"/>
        <v>1545870.59</v>
      </c>
      <c r="H34" s="76">
        <f t="shared" si="2"/>
        <v>1545870.59</v>
      </c>
      <c r="I34" s="76">
        <f>SUM(I35:I37)</f>
        <v>1545870.59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146"/>
    </row>
    <row r="35" ht="22.8" customHeight="1" spans="1:40">
      <c r="A35" s="90"/>
      <c r="B35" s="71">
        <v>303</v>
      </c>
      <c r="C35" s="175" t="s">
        <v>96</v>
      </c>
      <c r="D35" s="79">
        <v>119</v>
      </c>
      <c r="E35" s="148" t="s">
        <v>211</v>
      </c>
      <c r="F35" s="76">
        <f t="shared" si="0"/>
        <v>1427806</v>
      </c>
      <c r="G35" s="76">
        <f t="shared" si="1"/>
        <v>1427806</v>
      </c>
      <c r="H35" s="76">
        <f t="shared" si="2"/>
        <v>1427806</v>
      </c>
      <c r="I35" s="76">
        <v>1427806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146"/>
    </row>
    <row r="36" ht="22.8" customHeight="1" spans="1:40">
      <c r="A36" s="90"/>
      <c r="B36" s="71">
        <v>303</v>
      </c>
      <c r="C36" s="175" t="s">
        <v>185</v>
      </c>
      <c r="D36" s="79">
        <v>119</v>
      </c>
      <c r="E36" s="148" t="s">
        <v>212</v>
      </c>
      <c r="F36" s="76">
        <f t="shared" si="0"/>
        <v>118004.59</v>
      </c>
      <c r="G36" s="76">
        <f t="shared" si="1"/>
        <v>118004.59</v>
      </c>
      <c r="H36" s="76">
        <f t="shared" si="2"/>
        <v>118004.59</v>
      </c>
      <c r="I36" s="76">
        <v>118004.59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146"/>
    </row>
    <row r="37" ht="22.8" customHeight="1" spans="1:40">
      <c r="A37" s="90"/>
      <c r="B37" s="71">
        <v>303</v>
      </c>
      <c r="C37" s="175" t="s">
        <v>213</v>
      </c>
      <c r="D37" s="79">
        <v>119</v>
      </c>
      <c r="E37" s="148" t="s">
        <v>214</v>
      </c>
      <c r="F37" s="76">
        <f t="shared" si="0"/>
        <v>60</v>
      </c>
      <c r="G37" s="76">
        <f t="shared" si="1"/>
        <v>60</v>
      </c>
      <c r="H37" s="76">
        <f t="shared" si="2"/>
        <v>60</v>
      </c>
      <c r="I37" s="76">
        <v>60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146"/>
    </row>
    <row r="38" ht="9.75" customHeight="1" spans="1:40">
      <c r="A38" s="102"/>
      <c r="B38" s="102"/>
      <c r="C38" s="102"/>
      <c r="D38" s="149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5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J30"/>
  <sheetViews>
    <sheetView workbookViewId="0">
      <selection activeCell="F45" sqref="F45"/>
    </sheetView>
  </sheetViews>
  <sheetFormatPr defaultColWidth="10" defaultRowHeight="13.5"/>
  <cols>
    <col min="1" max="1" width="1.53333333333333" style="105" customWidth="1"/>
    <col min="2" max="4" width="6.15" style="105" customWidth="1"/>
    <col min="5" max="5" width="16.825" style="105" customWidth="1"/>
    <col min="6" max="6" width="41.0333333333333" style="105" customWidth="1"/>
    <col min="7" max="7" width="16.4083333333333" style="105" customWidth="1"/>
    <col min="8" max="8" width="16.625" style="105" customWidth="1"/>
    <col min="9" max="9" width="16.4083333333333" style="105" customWidth="1"/>
    <col min="10" max="10" width="1.53333333333333" style="105" customWidth="1"/>
    <col min="11" max="11" width="9.76666666666667" style="105" customWidth="1"/>
    <col min="12" max="16384" width="10" style="105"/>
  </cols>
  <sheetData>
    <row r="1" s="105" customFormat="1" ht="14.3" customHeight="1" spans="1:10">
      <c r="A1" s="108"/>
      <c r="B1" s="106"/>
      <c r="C1" s="106"/>
      <c r="D1" s="106"/>
      <c r="E1" s="107"/>
      <c r="F1" s="107"/>
      <c r="G1" s="129" t="s">
        <v>215</v>
      </c>
      <c r="H1" s="129"/>
      <c r="I1" s="129"/>
      <c r="J1" s="130"/>
    </row>
    <row r="2" s="105" customFormat="1" ht="19.9" customHeight="1" spans="1:10">
      <c r="A2" s="108"/>
      <c r="B2" s="111" t="s">
        <v>216</v>
      </c>
      <c r="C2" s="111"/>
      <c r="D2" s="111"/>
      <c r="E2" s="111"/>
      <c r="F2" s="111"/>
      <c r="G2" s="111"/>
      <c r="H2" s="111"/>
      <c r="I2" s="111"/>
      <c r="J2" s="130" t="s">
        <v>3</v>
      </c>
    </row>
    <row r="3" s="105" customFormat="1" ht="17.05" customHeight="1" spans="1:10">
      <c r="A3" s="112"/>
      <c r="B3" s="113" t="s">
        <v>5</v>
      </c>
      <c r="C3" s="113"/>
      <c r="D3" s="113"/>
      <c r="E3" s="113"/>
      <c r="F3" s="113"/>
      <c r="G3" s="112"/>
      <c r="H3" s="131"/>
      <c r="I3" s="114" t="s">
        <v>6</v>
      </c>
      <c r="J3" s="130"/>
    </row>
    <row r="4" s="105" customFormat="1" ht="21.35" customHeight="1" spans="1:10">
      <c r="A4" s="117"/>
      <c r="B4" s="116" t="s">
        <v>9</v>
      </c>
      <c r="C4" s="116"/>
      <c r="D4" s="116"/>
      <c r="E4" s="116"/>
      <c r="F4" s="116"/>
      <c r="G4" s="116" t="s">
        <v>60</v>
      </c>
      <c r="H4" s="132" t="s">
        <v>217</v>
      </c>
      <c r="I4" s="132" t="s">
        <v>173</v>
      </c>
      <c r="J4" s="110"/>
    </row>
    <row r="5" s="105" customFormat="1" ht="21.35" customHeight="1" spans="1:10">
      <c r="A5" s="117"/>
      <c r="B5" s="116" t="s">
        <v>82</v>
      </c>
      <c r="C5" s="116"/>
      <c r="D5" s="116"/>
      <c r="E5" s="116" t="s">
        <v>71</v>
      </c>
      <c r="F5" s="116" t="s">
        <v>72</v>
      </c>
      <c r="G5" s="116"/>
      <c r="H5" s="132"/>
      <c r="I5" s="132"/>
      <c r="J5" s="110"/>
    </row>
    <row r="6" s="105" customFormat="1" ht="21.35" customHeight="1" spans="1:10">
      <c r="A6" s="133"/>
      <c r="B6" s="116" t="s">
        <v>83</v>
      </c>
      <c r="C6" s="116" t="s">
        <v>84</v>
      </c>
      <c r="D6" s="116" t="s">
        <v>85</v>
      </c>
      <c r="E6" s="116"/>
      <c r="F6" s="116"/>
      <c r="G6" s="116"/>
      <c r="H6" s="132"/>
      <c r="I6" s="132"/>
      <c r="J6" s="134"/>
    </row>
    <row r="7" s="105" customFormat="1" ht="19.9" customHeight="1" spans="1:10">
      <c r="A7" s="135"/>
      <c r="B7" s="116"/>
      <c r="C7" s="116"/>
      <c r="D7" s="116"/>
      <c r="E7" s="116"/>
      <c r="F7" s="116" t="s">
        <v>73</v>
      </c>
      <c r="G7" s="118">
        <f>H7+I7</f>
        <v>7934102.92</v>
      </c>
      <c r="H7" s="118">
        <f>H8</f>
        <v>7934102.92</v>
      </c>
      <c r="I7" s="118"/>
      <c r="J7" s="136"/>
    </row>
    <row r="8" s="105" customFormat="1" ht="19.9" customHeight="1" spans="1:10">
      <c r="A8" s="135"/>
      <c r="B8" s="116"/>
      <c r="C8" s="116"/>
      <c r="D8" s="116"/>
      <c r="E8" s="116">
        <v>119</v>
      </c>
      <c r="F8" s="71" t="s">
        <v>0</v>
      </c>
      <c r="G8" s="118">
        <f t="shared" ref="G8:G30" si="0">H8+I8</f>
        <v>7934102.92</v>
      </c>
      <c r="H8" s="118">
        <f>H9+H15+H22+H28</f>
        <v>7934102.92</v>
      </c>
      <c r="I8" s="118"/>
      <c r="J8" s="136"/>
    </row>
    <row r="9" s="105" customFormat="1" ht="19.9" customHeight="1" spans="1:10">
      <c r="A9" s="133"/>
      <c r="B9" s="71">
        <v>201</v>
      </c>
      <c r="C9" s="71"/>
      <c r="D9" s="71"/>
      <c r="E9" s="116">
        <v>119</v>
      </c>
      <c r="F9" s="137" t="s">
        <v>86</v>
      </c>
      <c r="G9" s="118">
        <f t="shared" si="0"/>
        <v>4954655.5</v>
      </c>
      <c r="H9" s="118">
        <v>4954655.5</v>
      </c>
      <c r="I9" s="122"/>
      <c r="J9" s="130"/>
    </row>
    <row r="10" s="105" customFormat="1" ht="19.9" customHeight="1" spans="1:10">
      <c r="A10" s="133"/>
      <c r="B10" s="71">
        <v>201</v>
      </c>
      <c r="C10" s="71" t="s">
        <v>87</v>
      </c>
      <c r="D10" s="71"/>
      <c r="E10" s="116">
        <v>119</v>
      </c>
      <c r="F10" s="137" t="s">
        <v>88</v>
      </c>
      <c r="G10" s="118">
        <f t="shared" si="0"/>
        <v>4954655.5</v>
      </c>
      <c r="H10" s="122">
        <v>4954655.5</v>
      </c>
      <c r="I10" s="122"/>
      <c r="J10" s="130"/>
    </row>
    <row r="11" s="105" customFormat="1" ht="19.9" customHeight="1" spans="1:10">
      <c r="A11" s="133"/>
      <c r="B11" s="71">
        <v>201</v>
      </c>
      <c r="C11" s="71" t="s">
        <v>87</v>
      </c>
      <c r="D11" s="71" t="s">
        <v>90</v>
      </c>
      <c r="E11" s="116">
        <v>119</v>
      </c>
      <c r="F11" s="137" t="s">
        <v>91</v>
      </c>
      <c r="G11" s="118">
        <f t="shared" si="0"/>
        <v>3658527.01</v>
      </c>
      <c r="H11" s="122">
        <v>3658527.01</v>
      </c>
      <c r="I11" s="122"/>
      <c r="J11" s="134"/>
    </row>
    <row r="12" s="105" customFormat="1" ht="19.9" customHeight="1" spans="1:10">
      <c r="A12" s="133"/>
      <c r="B12" s="71">
        <v>201</v>
      </c>
      <c r="C12" s="71" t="s">
        <v>87</v>
      </c>
      <c r="D12" s="71" t="s">
        <v>93</v>
      </c>
      <c r="E12" s="116">
        <v>119</v>
      </c>
      <c r="F12" s="137" t="s">
        <v>94</v>
      </c>
      <c r="G12" s="118">
        <f t="shared" si="0"/>
        <v>300000</v>
      </c>
      <c r="H12" s="122">
        <v>300000</v>
      </c>
      <c r="I12" s="122"/>
      <c r="J12" s="134"/>
    </row>
    <row r="13" s="105" customFormat="1" ht="19.9" customHeight="1" spans="1:10">
      <c r="A13" s="133"/>
      <c r="B13" s="71">
        <v>201</v>
      </c>
      <c r="C13" s="71" t="s">
        <v>87</v>
      </c>
      <c r="D13" s="71" t="s">
        <v>96</v>
      </c>
      <c r="E13" s="116">
        <v>119</v>
      </c>
      <c r="F13" s="137" t="s">
        <v>97</v>
      </c>
      <c r="G13" s="118">
        <f t="shared" si="0"/>
        <v>30000</v>
      </c>
      <c r="H13" s="122">
        <v>30000</v>
      </c>
      <c r="I13" s="122"/>
      <c r="J13" s="134"/>
    </row>
    <row r="14" s="105" customFormat="1" ht="19.9" customHeight="1" spans="1:10">
      <c r="A14" s="133"/>
      <c r="B14" s="71">
        <v>201</v>
      </c>
      <c r="C14" s="71" t="s">
        <v>87</v>
      </c>
      <c r="D14" s="71" t="s">
        <v>218</v>
      </c>
      <c r="E14" s="116">
        <v>119</v>
      </c>
      <c r="F14" s="137" t="s">
        <v>99</v>
      </c>
      <c r="G14" s="118">
        <f t="shared" si="0"/>
        <v>966128.49</v>
      </c>
      <c r="H14" s="122">
        <v>966128.49</v>
      </c>
      <c r="I14" s="122"/>
      <c r="J14" s="134"/>
    </row>
    <row r="15" s="105" customFormat="1" ht="19.9" customHeight="1" spans="1:10">
      <c r="A15" s="133"/>
      <c r="B15" s="71">
        <v>208</v>
      </c>
      <c r="C15" s="71"/>
      <c r="D15" s="71"/>
      <c r="E15" s="116">
        <v>119</v>
      </c>
      <c r="F15" s="137" t="s">
        <v>101</v>
      </c>
      <c r="G15" s="118">
        <f t="shared" si="0"/>
        <v>2114284.6</v>
      </c>
      <c r="H15" s="118">
        <v>2114284.6</v>
      </c>
      <c r="I15" s="122"/>
      <c r="J15" s="134"/>
    </row>
    <row r="16" s="105" customFormat="1" ht="19.9" customHeight="1" spans="1:10">
      <c r="A16" s="133"/>
      <c r="B16" s="71">
        <v>208</v>
      </c>
      <c r="C16" s="71" t="s">
        <v>96</v>
      </c>
      <c r="D16" s="71"/>
      <c r="E16" s="116">
        <v>119</v>
      </c>
      <c r="F16" s="137" t="s">
        <v>103</v>
      </c>
      <c r="G16" s="118">
        <f t="shared" si="0"/>
        <v>2111713.99</v>
      </c>
      <c r="H16" s="122">
        <v>2111713.99</v>
      </c>
      <c r="I16" s="122"/>
      <c r="J16" s="134"/>
    </row>
    <row r="17" s="105" customFormat="1" ht="19.9" customHeight="1" spans="1:10">
      <c r="A17" s="133"/>
      <c r="B17" s="71">
        <v>208</v>
      </c>
      <c r="C17" s="71" t="s">
        <v>96</v>
      </c>
      <c r="D17" s="71" t="s">
        <v>90</v>
      </c>
      <c r="E17" s="116">
        <v>119</v>
      </c>
      <c r="F17" s="137" t="s">
        <v>105</v>
      </c>
      <c r="G17" s="118">
        <f t="shared" si="0"/>
        <v>1438341.48</v>
      </c>
      <c r="H17" s="122">
        <v>1438341.48</v>
      </c>
      <c r="I17" s="122"/>
      <c r="J17" s="134"/>
    </row>
    <row r="18" s="105" customFormat="1" ht="19.9" customHeight="1" spans="1:10">
      <c r="A18" s="133"/>
      <c r="B18" s="71">
        <v>208</v>
      </c>
      <c r="C18" s="71" t="s">
        <v>96</v>
      </c>
      <c r="D18" s="71" t="s">
        <v>93</v>
      </c>
      <c r="E18" s="116">
        <v>119</v>
      </c>
      <c r="F18" s="137" t="s">
        <v>107</v>
      </c>
      <c r="G18" s="118">
        <f t="shared" si="0"/>
        <v>145332.89</v>
      </c>
      <c r="H18" s="122">
        <v>145332.89</v>
      </c>
      <c r="I18" s="122"/>
      <c r="J18" s="134"/>
    </row>
    <row r="19" s="105" customFormat="1" ht="19.9" customHeight="1" spans="1:10">
      <c r="A19" s="133"/>
      <c r="B19" s="71">
        <v>208</v>
      </c>
      <c r="C19" s="71" t="s">
        <v>96</v>
      </c>
      <c r="D19" s="71" t="s">
        <v>96</v>
      </c>
      <c r="E19" s="116">
        <v>119</v>
      </c>
      <c r="F19" s="137" t="s">
        <v>109</v>
      </c>
      <c r="G19" s="118">
        <f t="shared" si="0"/>
        <v>528039.62</v>
      </c>
      <c r="H19" s="122">
        <v>528039.62</v>
      </c>
      <c r="I19" s="122"/>
      <c r="J19" s="134"/>
    </row>
    <row r="20" s="105" customFormat="1" ht="19.9" customHeight="1" spans="1:10">
      <c r="A20" s="133"/>
      <c r="B20" s="71" t="s">
        <v>219</v>
      </c>
      <c r="C20" s="71" t="s">
        <v>220</v>
      </c>
      <c r="D20" s="71"/>
      <c r="E20" s="116">
        <v>119</v>
      </c>
      <c r="F20" s="137" t="s">
        <v>111</v>
      </c>
      <c r="G20" s="118">
        <f t="shared" si="0"/>
        <v>2570.61</v>
      </c>
      <c r="H20" s="122">
        <v>2570.61</v>
      </c>
      <c r="I20" s="122"/>
      <c r="J20" s="134"/>
    </row>
    <row r="21" s="105" customFormat="1" ht="19.9" customHeight="1" spans="1:10">
      <c r="A21" s="133"/>
      <c r="B21" s="71">
        <v>208</v>
      </c>
      <c r="C21" s="71" t="s">
        <v>220</v>
      </c>
      <c r="D21" s="71" t="s">
        <v>220</v>
      </c>
      <c r="E21" s="116">
        <v>119</v>
      </c>
      <c r="F21" s="137" t="s">
        <v>111</v>
      </c>
      <c r="G21" s="118">
        <f t="shared" si="0"/>
        <v>2570.61</v>
      </c>
      <c r="H21" s="122">
        <v>2570.61</v>
      </c>
      <c r="I21" s="122"/>
      <c r="J21" s="134"/>
    </row>
    <row r="22" s="105" customFormat="1" ht="19.9" customHeight="1" spans="1:10">
      <c r="A22" s="133"/>
      <c r="B22" s="71">
        <v>210</v>
      </c>
      <c r="C22" s="71"/>
      <c r="D22" s="71"/>
      <c r="E22" s="116">
        <v>119</v>
      </c>
      <c r="F22" s="137" t="s">
        <v>113</v>
      </c>
      <c r="G22" s="118">
        <f t="shared" si="0"/>
        <v>439544.66</v>
      </c>
      <c r="H22" s="118">
        <v>439544.66</v>
      </c>
      <c r="I22" s="122"/>
      <c r="J22" s="134"/>
    </row>
    <row r="23" s="105" customFormat="1" ht="19.9" customHeight="1" spans="1:10">
      <c r="A23" s="133"/>
      <c r="B23" s="71">
        <v>210</v>
      </c>
      <c r="C23" s="71" t="s">
        <v>221</v>
      </c>
      <c r="D23" s="71"/>
      <c r="E23" s="116">
        <v>119</v>
      </c>
      <c r="F23" s="137" t="s">
        <v>115</v>
      </c>
      <c r="G23" s="118">
        <f t="shared" si="0"/>
        <v>439544.66</v>
      </c>
      <c r="H23" s="122">
        <v>439544.66</v>
      </c>
      <c r="I23" s="122"/>
      <c r="J23" s="134"/>
    </row>
    <row r="24" s="105" customFormat="1" ht="19.9" customHeight="1" spans="1:10">
      <c r="A24" s="133"/>
      <c r="B24" s="71">
        <v>210</v>
      </c>
      <c r="C24" s="71" t="s">
        <v>221</v>
      </c>
      <c r="D24" s="71" t="s">
        <v>90</v>
      </c>
      <c r="E24" s="116">
        <v>119</v>
      </c>
      <c r="F24" s="137" t="s">
        <v>116</v>
      </c>
      <c r="G24" s="118">
        <f t="shared" si="0"/>
        <v>206995.01</v>
      </c>
      <c r="H24" s="122">
        <v>206995.01</v>
      </c>
      <c r="I24" s="122"/>
      <c r="J24" s="134"/>
    </row>
    <row r="25" s="105" customFormat="1" ht="19.9" customHeight="1" spans="1:10">
      <c r="A25" s="133"/>
      <c r="B25" s="71">
        <v>210</v>
      </c>
      <c r="C25" s="71">
        <v>11</v>
      </c>
      <c r="D25" s="71" t="s">
        <v>93</v>
      </c>
      <c r="E25" s="116">
        <v>119</v>
      </c>
      <c r="F25" s="137" t="s">
        <v>118</v>
      </c>
      <c r="G25" s="118">
        <f t="shared" si="0"/>
        <v>65839.31</v>
      </c>
      <c r="H25" s="122">
        <v>65839.31</v>
      </c>
      <c r="I25" s="122"/>
      <c r="J25" s="134"/>
    </row>
    <row r="26" s="105" customFormat="1" ht="19.9" customHeight="1" spans="1:10">
      <c r="A26" s="133"/>
      <c r="B26" s="71">
        <v>210</v>
      </c>
      <c r="C26" s="71" t="s">
        <v>221</v>
      </c>
      <c r="D26" s="71" t="s">
        <v>87</v>
      </c>
      <c r="E26" s="116">
        <v>119</v>
      </c>
      <c r="F26" s="137" t="s">
        <v>120</v>
      </c>
      <c r="G26" s="118">
        <f t="shared" si="0"/>
        <v>96662.07</v>
      </c>
      <c r="H26" s="122">
        <v>96662.07</v>
      </c>
      <c r="I26" s="122"/>
      <c r="J26" s="134"/>
    </row>
    <row r="27" s="105" customFormat="1" ht="19.9" customHeight="1" spans="1:10">
      <c r="A27" s="133"/>
      <c r="B27" s="71">
        <v>210</v>
      </c>
      <c r="C27" s="71" t="s">
        <v>221</v>
      </c>
      <c r="D27" s="71" t="s">
        <v>220</v>
      </c>
      <c r="E27" s="116">
        <v>119</v>
      </c>
      <c r="F27" s="137" t="s">
        <v>122</v>
      </c>
      <c r="G27" s="118">
        <f t="shared" si="0"/>
        <v>70048.27</v>
      </c>
      <c r="H27" s="122">
        <v>70048.27</v>
      </c>
      <c r="I27" s="122"/>
      <c r="J27" s="134"/>
    </row>
    <row r="28" s="105" customFormat="1" ht="19.9" customHeight="1" spans="1:10">
      <c r="A28" s="133"/>
      <c r="B28" s="71">
        <v>221</v>
      </c>
      <c r="C28" s="71"/>
      <c r="D28" s="71"/>
      <c r="E28" s="116">
        <v>119</v>
      </c>
      <c r="F28" s="137" t="s">
        <v>124</v>
      </c>
      <c r="G28" s="118">
        <f t="shared" si="0"/>
        <v>425618.16</v>
      </c>
      <c r="H28" s="118">
        <v>425618.16</v>
      </c>
      <c r="I28" s="122"/>
      <c r="J28" s="134"/>
    </row>
    <row r="29" s="105" customFormat="1" ht="19.9" customHeight="1" spans="1:10">
      <c r="A29" s="133"/>
      <c r="B29" s="71" t="s">
        <v>222</v>
      </c>
      <c r="C29" s="71" t="s">
        <v>93</v>
      </c>
      <c r="D29" s="71"/>
      <c r="E29" s="116">
        <v>119</v>
      </c>
      <c r="F29" s="137" t="s">
        <v>126</v>
      </c>
      <c r="G29" s="118">
        <f t="shared" si="0"/>
        <v>425618.16</v>
      </c>
      <c r="H29" s="122">
        <v>425618.16</v>
      </c>
      <c r="I29" s="122"/>
      <c r="J29" s="134"/>
    </row>
    <row r="30" s="105" customFormat="1" ht="19.9" customHeight="1" spans="1:10">
      <c r="A30" s="133"/>
      <c r="B30" s="71">
        <v>221</v>
      </c>
      <c r="C30" s="71" t="s">
        <v>93</v>
      </c>
      <c r="D30" s="71" t="s">
        <v>90</v>
      </c>
      <c r="E30" s="116">
        <v>119</v>
      </c>
      <c r="F30" s="137" t="s">
        <v>127</v>
      </c>
      <c r="G30" s="118">
        <f t="shared" si="0"/>
        <v>425618.16</v>
      </c>
      <c r="H30" s="122">
        <v>425618.16</v>
      </c>
      <c r="I30" s="122"/>
      <c r="J30" s="134"/>
    </row>
  </sheetData>
  <mergeCells count="12">
    <mergeCell ref="B1:D1"/>
    <mergeCell ref="G1:I1"/>
    <mergeCell ref="B2:I2"/>
    <mergeCell ref="B3:F3"/>
    <mergeCell ref="B4:F4"/>
    <mergeCell ref="B5:D5"/>
    <mergeCell ref="A11:A18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I25"/>
  <sheetViews>
    <sheetView zoomScale="90" zoomScaleNormal="90" workbookViewId="0">
      <selection activeCell="E39" sqref="E39"/>
    </sheetView>
  </sheetViews>
  <sheetFormatPr defaultColWidth="10" defaultRowHeight="13.5"/>
  <cols>
    <col min="1" max="1" width="1.53333333333333" style="105" customWidth="1"/>
    <col min="2" max="3" width="6.15" style="105" customWidth="1"/>
    <col min="4" max="4" width="9.375" style="105" customWidth="1"/>
    <col min="5" max="5" width="41.0333333333333" style="105" customWidth="1"/>
    <col min="6" max="8" width="16.4083333333333" style="105" customWidth="1"/>
    <col min="9" max="9" width="1.53333333333333" style="105" customWidth="1"/>
    <col min="10" max="16384" width="10" style="105"/>
  </cols>
  <sheetData>
    <row r="1" s="105" customFormat="1" ht="14.3" customHeight="1" spans="1:9">
      <c r="A1" s="106"/>
      <c r="B1" s="106"/>
      <c r="C1" s="106"/>
      <c r="D1" s="107"/>
      <c r="E1" s="107"/>
      <c r="F1" s="108"/>
      <c r="G1" s="108"/>
      <c r="H1" s="109" t="s">
        <v>223</v>
      </c>
      <c r="I1" s="110"/>
    </row>
    <row r="2" s="105" customFormat="1" ht="19.9" customHeight="1" spans="1:9">
      <c r="A2" s="108"/>
      <c r="B2" s="111" t="s">
        <v>224</v>
      </c>
      <c r="C2" s="111"/>
      <c r="D2" s="111"/>
      <c r="E2" s="111"/>
      <c r="F2" s="111"/>
      <c r="G2" s="111"/>
      <c r="H2" s="111"/>
      <c r="I2" s="110"/>
    </row>
    <row r="3" s="105" customFormat="1" ht="17.05" customHeight="1" spans="1:9">
      <c r="A3" s="112"/>
      <c r="B3" s="113" t="s">
        <v>5</v>
      </c>
      <c r="C3" s="113"/>
      <c r="D3" s="113"/>
      <c r="E3" s="113"/>
      <c r="G3" s="112"/>
      <c r="H3" s="114" t="s">
        <v>6</v>
      </c>
      <c r="I3" s="110"/>
    </row>
    <row r="4" s="105" customFormat="1" ht="21.35" customHeight="1" spans="1:9">
      <c r="A4" s="115"/>
      <c r="B4" s="116" t="s">
        <v>9</v>
      </c>
      <c r="C4" s="116"/>
      <c r="D4" s="116"/>
      <c r="E4" s="116"/>
      <c r="F4" s="116" t="s">
        <v>78</v>
      </c>
      <c r="G4" s="116"/>
      <c r="H4" s="116"/>
      <c r="I4" s="110"/>
    </row>
    <row r="5" s="105" customFormat="1" ht="21.35" customHeight="1" spans="1:9">
      <c r="A5" s="115"/>
      <c r="B5" s="116" t="s">
        <v>82</v>
      </c>
      <c r="C5" s="116"/>
      <c r="D5" s="116" t="s">
        <v>71</v>
      </c>
      <c r="E5" s="116" t="s">
        <v>72</v>
      </c>
      <c r="F5" s="116" t="s">
        <v>60</v>
      </c>
      <c r="G5" s="116" t="s">
        <v>225</v>
      </c>
      <c r="H5" s="116" t="s">
        <v>226</v>
      </c>
      <c r="I5" s="110"/>
    </row>
    <row r="6" s="105" customFormat="1" ht="21.35" customHeight="1" spans="1:9">
      <c r="A6" s="117"/>
      <c r="B6" s="116" t="s">
        <v>83</v>
      </c>
      <c r="C6" s="116" t="s">
        <v>84</v>
      </c>
      <c r="D6" s="116"/>
      <c r="E6" s="116"/>
      <c r="F6" s="116"/>
      <c r="G6" s="116"/>
      <c r="H6" s="116"/>
      <c r="I6" s="110"/>
    </row>
    <row r="7" s="105" customFormat="1" ht="30" customHeight="1" spans="1:9">
      <c r="A7" s="115"/>
      <c r="B7" s="116"/>
      <c r="C7" s="116"/>
      <c r="D7" s="116"/>
      <c r="E7" s="116" t="s">
        <v>73</v>
      </c>
      <c r="F7" s="118">
        <f>G7+H7</f>
        <v>7604102.92</v>
      </c>
      <c r="G7" s="118">
        <f>G8</f>
        <v>6338337.78</v>
      </c>
      <c r="H7" s="118">
        <f>H8</f>
        <v>1265765.14</v>
      </c>
      <c r="I7" s="110"/>
    </row>
    <row r="8" s="105" customFormat="1" ht="30" customHeight="1" spans="1:9">
      <c r="A8" s="115"/>
      <c r="B8" s="119"/>
      <c r="C8" s="119"/>
      <c r="D8" s="120">
        <v>119</v>
      </c>
      <c r="E8" s="121" t="s">
        <v>0</v>
      </c>
      <c r="F8" s="118">
        <f>G8+H8</f>
        <v>7604102.92</v>
      </c>
      <c r="G8" s="122">
        <f>G9+G14+G20+G23</f>
        <v>6338337.78</v>
      </c>
      <c r="H8" s="122">
        <f>H9+H14+H20+H23</f>
        <v>1265765.14</v>
      </c>
      <c r="I8" s="110"/>
    </row>
    <row r="9" s="105" customFormat="1" ht="30" customHeight="1" spans="1:9">
      <c r="A9" s="115"/>
      <c r="B9" s="119">
        <v>501</v>
      </c>
      <c r="C9" s="119"/>
      <c r="D9" s="120">
        <v>119</v>
      </c>
      <c r="E9" s="123" t="s">
        <v>227</v>
      </c>
      <c r="F9" s="118">
        <f t="shared" ref="F8:F24" si="0">G9+H9</f>
        <v>3607898.2</v>
      </c>
      <c r="G9" s="122">
        <f>SUM(G10:G13)</f>
        <v>3607898.2</v>
      </c>
      <c r="H9" s="122"/>
      <c r="I9" s="110"/>
    </row>
    <row r="10" s="105" customFormat="1" ht="30" customHeight="1" spans="1:9">
      <c r="A10" s="115"/>
      <c r="B10" s="119">
        <v>501</v>
      </c>
      <c r="C10" s="176" t="s">
        <v>90</v>
      </c>
      <c r="D10" s="120">
        <v>119</v>
      </c>
      <c r="E10" s="124" t="s">
        <v>228</v>
      </c>
      <c r="F10" s="118">
        <f t="shared" si="0"/>
        <v>2454429.6</v>
      </c>
      <c r="G10" s="122">
        <v>2454429.6</v>
      </c>
      <c r="H10" s="122"/>
      <c r="I10" s="110"/>
    </row>
    <row r="11" s="105" customFormat="1" ht="30" customHeight="1" spans="1:9">
      <c r="A11" s="115"/>
      <c r="B11" s="119">
        <v>501</v>
      </c>
      <c r="C11" s="176" t="s">
        <v>93</v>
      </c>
      <c r="D11" s="120">
        <v>119</v>
      </c>
      <c r="E11" s="124" t="s">
        <v>229</v>
      </c>
      <c r="F11" s="118">
        <f t="shared" si="0"/>
        <v>646119.16</v>
      </c>
      <c r="G11" s="122">
        <v>646119.16</v>
      </c>
      <c r="H11" s="122"/>
      <c r="I11" s="110"/>
    </row>
    <row r="12" s="105" customFormat="1" ht="30" customHeight="1" spans="1:9">
      <c r="A12" s="115"/>
      <c r="B12" s="119">
        <v>501</v>
      </c>
      <c r="C12" s="176" t="s">
        <v>87</v>
      </c>
      <c r="D12" s="120">
        <v>119</v>
      </c>
      <c r="E12" s="124" t="s">
        <v>127</v>
      </c>
      <c r="F12" s="118">
        <f t="shared" si="0"/>
        <v>323047.44</v>
      </c>
      <c r="G12" s="122">
        <f>248304.12+74743.32</f>
        <v>323047.44</v>
      </c>
      <c r="H12" s="122"/>
      <c r="I12" s="110"/>
    </row>
    <row r="13" s="105" customFormat="1" ht="30" customHeight="1" spans="1:9">
      <c r="B13" s="119">
        <v>501</v>
      </c>
      <c r="C13" s="119">
        <v>99</v>
      </c>
      <c r="D13" s="120">
        <v>119</v>
      </c>
      <c r="E13" s="124" t="s">
        <v>192</v>
      </c>
      <c r="F13" s="118">
        <f t="shared" si="0"/>
        <v>184302</v>
      </c>
      <c r="G13" s="122">
        <f>121428+62874</f>
        <v>184302</v>
      </c>
      <c r="H13" s="122"/>
      <c r="I13" s="110"/>
    </row>
    <row r="14" s="105" customFormat="1" ht="30" customHeight="1" spans="1:9">
      <c r="B14" s="119">
        <v>502</v>
      </c>
      <c r="C14" s="119"/>
      <c r="D14" s="120">
        <v>119</v>
      </c>
      <c r="E14" s="125" t="s">
        <v>230</v>
      </c>
      <c r="F14" s="118">
        <f t="shared" si="0"/>
        <v>1150311.32</v>
      </c>
      <c r="G14" s="122"/>
      <c r="H14" s="122">
        <f>SUM(H15:H19)</f>
        <v>1150311.32</v>
      </c>
      <c r="I14" s="110"/>
    </row>
    <row r="15" s="105" customFormat="1" ht="30" customHeight="1" spans="1:9">
      <c r="B15" s="119">
        <v>502</v>
      </c>
      <c r="C15" s="176" t="s">
        <v>90</v>
      </c>
      <c r="D15" s="120">
        <v>119</v>
      </c>
      <c r="E15" s="124" t="s">
        <v>231</v>
      </c>
      <c r="F15" s="118">
        <f t="shared" si="0"/>
        <v>387194.41</v>
      </c>
      <c r="G15" s="122"/>
      <c r="H15" s="122">
        <f>5446+6480+10710+43204+84840+42972.15+115800+7640+300+400+2000+9000+9500+11102.26+37800</f>
        <v>387194.41</v>
      </c>
      <c r="I15" s="110"/>
    </row>
    <row r="16" s="105" customFormat="1" ht="30" customHeight="1" spans="1:9">
      <c r="B16" s="119">
        <v>502</v>
      </c>
      <c r="C16" s="176" t="s">
        <v>96</v>
      </c>
      <c r="D16" s="120">
        <v>119</v>
      </c>
      <c r="E16" s="124" t="s">
        <v>205</v>
      </c>
      <c r="F16" s="118">
        <f t="shared" si="0"/>
        <v>18000</v>
      </c>
      <c r="G16" s="122"/>
      <c r="H16" s="122">
        <v>18000</v>
      </c>
      <c r="I16" s="110"/>
    </row>
    <row r="17" s="105" customFormat="1" ht="30" customHeight="1" spans="1:9">
      <c r="B17" s="119">
        <v>502</v>
      </c>
      <c r="C17" s="176" t="s">
        <v>198</v>
      </c>
      <c r="D17" s="120">
        <v>119</v>
      </c>
      <c r="E17" s="124" t="s">
        <v>203</v>
      </c>
      <c r="F17" s="118">
        <f t="shared" si="0"/>
        <v>451137</v>
      </c>
      <c r="G17" s="122"/>
      <c r="H17" s="122">
        <v>451137</v>
      </c>
      <c r="I17" s="110"/>
    </row>
    <row r="18" s="105" customFormat="1" ht="30" customHeight="1" spans="1:9">
      <c r="B18" s="119">
        <v>502</v>
      </c>
      <c r="C18" s="176" t="s">
        <v>187</v>
      </c>
      <c r="D18" s="120">
        <v>119</v>
      </c>
      <c r="E18" s="124" t="s">
        <v>207</v>
      </c>
      <c r="F18" s="118">
        <f t="shared" si="0"/>
        <v>73710</v>
      </c>
      <c r="G18" s="122"/>
      <c r="H18" s="122">
        <v>73710</v>
      </c>
      <c r="I18" s="110"/>
    </row>
    <row r="19" s="105" customFormat="1" ht="30" customHeight="1" spans="1:9">
      <c r="B19" s="119">
        <v>502</v>
      </c>
      <c r="C19" s="119">
        <v>99</v>
      </c>
      <c r="D19" s="120">
        <v>119</v>
      </c>
      <c r="E19" s="124" t="s">
        <v>209</v>
      </c>
      <c r="F19" s="118">
        <f t="shared" si="0"/>
        <v>220269.91</v>
      </c>
      <c r="G19" s="122"/>
      <c r="H19" s="122">
        <v>220269.91</v>
      </c>
      <c r="I19" s="110"/>
    </row>
    <row r="20" s="105" customFormat="1" ht="30" customHeight="1" spans="1:9">
      <c r="B20" s="119">
        <v>505</v>
      </c>
      <c r="C20" s="119"/>
      <c r="D20" s="120">
        <v>119</v>
      </c>
      <c r="E20" s="125" t="s">
        <v>232</v>
      </c>
      <c r="F20" s="118">
        <f t="shared" si="0"/>
        <v>1300022.81</v>
      </c>
      <c r="G20" s="122">
        <f>SUM(G21:G22)</f>
        <v>1184568.99</v>
      </c>
      <c r="H20" s="122">
        <f>SUM(H21:H22)</f>
        <v>115453.82</v>
      </c>
      <c r="I20" s="110"/>
    </row>
    <row r="21" s="105" customFormat="1" ht="30" customHeight="1" spans="1:9">
      <c r="B21" s="119">
        <v>505</v>
      </c>
      <c r="C21" s="176" t="s">
        <v>90</v>
      </c>
      <c r="D21" s="120">
        <v>119</v>
      </c>
      <c r="E21" s="124" t="s">
        <v>181</v>
      </c>
      <c r="F21" s="118">
        <f t="shared" si="0"/>
        <v>1184568.99</v>
      </c>
      <c r="G21" s="122">
        <v>1184568.99</v>
      </c>
      <c r="H21" s="122"/>
      <c r="I21" s="110"/>
    </row>
    <row r="22" s="105" customFormat="1" ht="30" customHeight="1" spans="1:9">
      <c r="B22" s="119">
        <v>505</v>
      </c>
      <c r="C22" s="176" t="s">
        <v>93</v>
      </c>
      <c r="D22" s="120">
        <v>119</v>
      </c>
      <c r="E22" s="124" t="s">
        <v>193</v>
      </c>
      <c r="F22" s="118">
        <f t="shared" si="0"/>
        <v>115453.82</v>
      </c>
      <c r="G22" s="122"/>
      <c r="H22" s="122">
        <v>115453.82</v>
      </c>
      <c r="I22" s="110"/>
    </row>
    <row r="23" s="105" customFormat="1" ht="30" customHeight="1" spans="1:9">
      <c r="B23" s="119">
        <v>509</v>
      </c>
      <c r="C23" s="119"/>
      <c r="D23" s="120">
        <v>119</v>
      </c>
      <c r="E23" s="125" t="s">
        <v>210</v>
      </c>
      <c r="F23" s="118">
        <f t="shared" si="0"/>
        <v>1545870.59</v>
      </c>
      <c r="G23" s="122">
        <f>SUM(G24)</f>
        <v>1545870.59</v>
      </c>
      <c r="H23" s="122"/>
      <c r="I23" s="110"/>
    </row>
    <row r="24" s="105" customFormat="1" ht="30" customHeight="1" spans="1:9">
      <c r="A24" s="115"/>
      <c r="B24" s="119">
        <v>509</v>
      </c>
      <c r="C24" s="176" t="s">
        <v>90</v>
      </c>
      <c r="D24" s="120">
        <v>119</v>
      </c>
      <c r="E24" s="124" t="s">
        <v>233</v>
      </c>
      <c r="F24" s="118">
        <f t="shared" si="0"/>
        <v>1545870.59</v>
      </c>
      <c r="G24" s="122">
        <v>1545870.59</v>
      </c>
      <c r="H24" s="122"/>
      <c r="I24" s="110"/>
    </row>
    <row r="25" s="105" customFormat="1" ht="8.5" customHeight="1" spans="1:9">
      <c r="A25" s="126"/>
      <c r="B25" s="126"/>
      <c r="C25" s="126"/>
      <c r="D25" s="127"/>
      <c r="E25" s="126"/>
      <c r="F25" s="126"/>
      <c r="G25" s="126"/>
      <c r="H25" s="126"/>
      <c r="I25" s="12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H18"/>
  <sheetViews>
    <sheetView workbookViewId="0">
      <selection activeCell="F9" sqref="F9"/>
    </sheetView>
  </sheetViews>
  <sheetFormatPr defaultColWidth="10" defaultRowHeight="13.5" outlineLevelCol="7"/>
  <cols>
    <col min="1" max="1" width="1.53333333333333" style="86" customWidth="1"/>
    <col min="2" max="4" width="6.625" style="86" customWidth="1"/>
    <col min="5" max="5" width="9.375" style="86" customWidth="1"/>
    <col min="6" max="6" width="48.625" style="86" customWidth="1"/>
    <col min="7" max="7" width="26.625" style="86" customWidth="1"/>
    <col min="8" max="8" width="1.53333333333333" style="86" customWidth="1"/>
    <col min="9" max="10" width="9.76666666666667" style="86" customWidth="1"/>
    <col min="11" max="16384" width="10" style="86"/>
  </cols>
  <sheetData>
    <row r="1" ht="25" customHeight="1" spans="1:8">
      <c r="A1" s="87"/>
      <c r="B1" s="18"/>
      <c r="C1" s="18"/>
      <c r="D1" s="18"/>
      <c r="E1" s="88"/>
      <c r="F1" s="88"/>
      <c r="G1" s="89" t="s">
        <v>234</v>
      </c>
      <c r="H1" s="90"/>
    </row>
    <row r="2" ht="22.8" customHeight="1" spans="1:8">
      <c r="A2" s="87"/>
      <c r="B2" s="91" t="s">
        <v>235</v>
      </c>
      <c r="C2" s="91"/>
      <c r="D2" s="91"/>
      <c r="E2" s="91"/>
      <c r="F2" s="91"/>
      <c r="G2" s="91"/>
      <c r="H2" s="90" t="s">
        <v>3</v>
      </c>
    </row>
    <row r="3" ht="19.55" customHeight="1" spans="1:8">
      <c r="A3" s="92"/>
      <c r="B3" s="93" t="s">
        <v>5</v>
      </c>
      <c r="C3" s="93"/>
      <c r="D3" s="93"/>
      <c r="E3" s="93"/>
      <c r="F3" s="93"/>
      <c r="G3" s="94" t="s">
        <v>6</v>
      </c>
      <c r="H3" s="95"/>
    </row>
    <row r="4" ht="24.4" customHeight="1" spans="1:8">
      <c r="A4" s="96"/>
      <c r="B4" s="71" t="s">
        <v>82</v>
      </c>
      <c r="C4" s="71"/>
      <c r="D4" s="71"/>
      <c r="E4" s="71" t="s">
        <v>71</v>
      </c>
      <c r="F4" s="71" t="s">
        <v>72</v>
      </c>
      <c r="G4" s="71" t="s">
        <v>236</v>
      </c>
      <c r="H4" s="97"/>
    </row>
    <row r="5" ht="24" customHeight="1" spans="1:8">
      <c r="A5" s="96"/>
      <c r="B5" s="71" t="s">
        <v>83</v>
      </c>
      <c r="C5" s="71" t="s">
        <v>84</v>
      </c>
      <c r="D5" s="71" t="s">
        <v>85</v>
      </c>
      <c r="E5" s="71"/>
      <c r="F5" s="71"/>
      <c r="G5" s="71"/>
      <c r="H5" s="98"/>
    </row>
    <row r="6" ht="28" customHeight="1" spans="1:8">
      <c r="A6" s="99"/>
      <c r="B6" s="71"/>
      <c r="C6" s="71"/>
      <c r="D6" s="71"/>
      <c r="E6" s="71"/>
      <c r="F6" s="71" t="s">
        <v>73</v>
      </c>
      <c r="G6" s="76"/>
      <c r="H6" s="100"/>
    </row>
    <row r="7" ht="28" customHeight="1" spans="1:8">
      <c r="A7" s="99"/>
      <c r="B7" s="71"/>
      <c r="C7" s="71"/>
      <c r="D7" s="71"/>
      <c r="E7" s="71">
        <v>119</v>
      </c>
      <c r="F7" s="71" t="s">
        <v>0</v>
      </c>
      <c r="G7" s="76">
        <v>330000</v>
      </c>
      <c r="H7" s="100"/>
    </row>
    <row r="8" ht="25" customHeight="1" spans="1:8">
      <c r="A8" s="99"/>
      <c r="B8" s="101"/>
      <c r="C8" s="101"/>
      <c r="D8" s="101"/>
      <c r="E8" s="79">
        <v>119001</v>
      </c>
      <c r="F8" s="78" t="s">
        <v>0</v>
      </c>
      <c r="G8" s="76">
        <v>100000</v>
      </c>
      <c r="H8" s="100"/>
    </row>
    <row r="9" ht="22.8" customHeight="1" spans="1:8">
      <c r="A9" s="99"/>
      <c r="B9" s="101" t="s">
        <v>237</v>
      </c>
      <c r="C9" s="101" t="s">
        <v>87</v>
      </c>
      <c r="D9" s="101"/>
      <c r="E9" s="79">
        <v>119001</v>
      </c>
      <c r="F9" s="78" t="s">
        <v>238</v>
      </c>
      <c r="G9" s="80">
        <v>100000</v>
      </c>
      <c r="H9" s="100"/>
    </row>
    <row r="10" ht="22.8" customHeight="1" spans="1:8">
      <c r="A10" s="99"/>
      <c r="B10" s="101">
        <v>201</v>
      </c>
      <c r="C10" s="101" t="s">
        <v>87</v>
      </c>
      <c r="D10" s="101" t="s">
        <v>93</v>
      </c>
      <c r="E10" s="79">
        <v>119001</v>
      </c>
      <c r="F10" s="78" t="s">
        <v>239</v>
      </c>
      <c r="G10" s="80">
        <v>100000</v>
      </c>
      <c r="H10" s="100"/>
    </row>
    <row r="11" ht="22.8" customHeight="1" spans="1:8">
      <c r="A11" s="99"/>
      <c r="B11" s="101"/>
      <c r="C11" s="101"/>
      <c r="D11" s="101"/>
      <c r="E11" s="79">
        <v>119002</v>
      </c>
      <c r="F11" s="78" t="s">
        <v>74</v>
      </c>
      <c r="G11" s="76">
        <v>200000</v>
      </c>
      <c r="H11" s="100"/>
    </row>
    <row r="12" ht="22.8" customHeight="1" spans="1:8">
      <c r="A12" s="99"/>
      <c r="B12" s="101"/>
      <c r="C12" s="101"/>
      <c r="D12" s="101"/>
      <c r="E12" s="79">
        <v>119002</v>
      </c>
      <c r="F12" s="78" t="s">
        <v>238</v>
      </c>
      <c r="G12" s="80">
        <v>200000</v>
      </c>
      <c r="H12" s="100"/>
    </row>
    <row r="13" ht="22.8" customHeight="1" spans="1:8">
      <c r="A13" s="99"/>
      <c r="B13" s="101">
        <v>201</v>
      </c>
      <c r="C13" s="101" t="s">
        <v>87</v>
      </c>
      <c r="D13" s="101" t="s">
        <v>93</v>
      </c>
      <c r="E13" s="79">
        <v>119002</v>
      </c>
      <c r="F13" s="78" t="s">
        <v>240</v>
      </c>
      <c r="G13" s="80">
        <v>100000</v>
      </c>
      <c r="H13" s="100"/>
    </row>
    <row r="14" ht="22.8" customHeight="1" spans="1:8">
      <c r="A14" s="99"/>
      <c r="B14" s="101">
        <v>201</v>
      </c>
      <c r="C14" s="101" t="s">
        <v>87</v>
      </c>
      <c r="D14" s="101" t="s">
        <v>93</v>
      </c>
      <c r="E14" s="79">
        <v>119002</v>
      </c>
      <c r="F14" s="78" t="s">
        <v>241</v>
      </c>
      <c r="G14" s="80">
        <v>100000</v>
      </c>
      <c r="H14" s="100"/>
    </row>
    <row r="15" ht="22.8" customHeight="1" spans="1:8">
      <c r="A15" s="99"/>
      <c r="B15" s="101"/>
      <c r="C15" s="101"/>
      <c r="D15" s="101"/>
      <c r="E15" s="79">
        <v>119003</v>
      </c>
      <c r="F15" s="78" t="s">
        <v>75</v>
      </c>
      <c r="G15" s="76">
        <v>30000</v>
      </c>
      <c r="H15" s="100"/>
    </row>
    <row r="16" ht="22.8" customHeight="1" spans="1:8">
      <c r="A16" s="96"/>
      <c r="B16" s="101" t="s">
        <v>237</v>
      </c>
      <c r="C16" s="101" t="s">
        <v>87</v>
      </c>
      <c r="D16" s="101"/>
      <c r="E16" s="79">
        <v>119003</v>
      </c>
      <c r="F16" s="78" t="s">
        <v>242</v>
      </c>
      <c r="G16" s="80">
        <v>30000</v>
      </c>
      <c r="H16" s="97"/>
    </row>
    <row r="17" ht="22.8" customHeight="1" spans="1:8">
      <c r="A17" s="96"/>
      <c r="B17" s="101">
        <v>201</v>
      </c>
      <c r="C17" s="101" t="s">
        <v>87</v>
      </c>
      <c r="D17" s="101" t="s">
        <v>96</v>
      </c>
      <c r="E17" s="79">
        <v>119003</v>
      </c>
      <c r="F17" s="78" t="s">
        <v>243</v>
      </c>
      <c r="G17" s="80">
        <v>30000</v>
      </c>
      <c r="H17" s="97"/>
    </row>
    <row r="18" ht="9.75" customHeight="1" spans="1:8">
      <c r="A18" s="102"/>
      <c r="B18" s="103"/>
      <c r="C18" s="103"/>
      <c r="D18" s="103"/>
      <c r="E18" s="103"/>
      <c r="F18" s="102"/>
      <c r="G18" s="102"/>
      <c r="H18" s="10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Liu小鱼</cp:lastModifiedBy>
  <dcterms:created xsi:type="dcterms:W3CDTF">2022-03-04T19:28:00Z</dcterms:created>
  <dcterms:modified xsi:type="dcterms:W3CDTF">2026-02-08T08:16:25Z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74CBBC61FEDA4858AAE56DF93E87AC88_13</vt:lpwstr>
  </property>
  <property fmtid="{D5CDD505-2E9C-101B-9397-08002B2CF9AE}" pid="4" name="CalculationRule">
    <vt:i4>0</vt:i4>
  </property>
</Properties>
</file>